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1720" windowHeight="12270"/>
  </bookViews>
  <sheets>
    <sheet name="2017год" sheetId="1" r:id="rId1"/>
  </sheets>
  <definedNames>
    <definedName name="_xlnm.Print_Area" localSheetId="0">'2017год'!$A$1:$F$239</definedName>
  </definedNames>
  <calcPr calcId="124519"/>
</workbook>
</file>

<file path=xl/calcChain.xml><?xml version="1.0" encoding="utf-8"?>
<calcChain xmlns="http://schemas.openxmlformats.org/spreadsheetml/2006/main">
  <c r="F83" i="1"/>
  <c r="F80"/>
  <c r="F85"/>
  <c r="F78"/>
  <c r="F77" s="1"/>
  <c r="F76" s="1"/>
  <c r="F139"/>
  <c r="F137"/>
  <c r="F220" l="1"/>
  <c r="F122"/>
  <c r="F144" l="1"/>
  <c r="F126"/>
  <c r="F219"/>
  <c r="F226"/>
  <c r="F202" l="1"/>
  <c r="F169" l="1"/>
  <c r="F66"/>
  <c r="F65" s="1"/>
  <c r="F64" s="1"/>
  <c r="F74"/>
  <c r="F113" l="1"/>
  <c r="F112" s="1"/>
  <c r="F49" l="1"/>
  <c r="F217"/>
  <c r="F215"/>
  <c r="F213"/>
  <c r="F211"/>
  <c r="F208"/>
  <c r="F207" l="1"/>
  <c r="F155"/>
  <c r="F159" l="1"/>
  <c r="F177" l="1"/>
  <c r="F176" s="1"/>
  <c r="F175" s="1"/>
  <c r="F232"/>
  <c r="F231" s="1"/>
  <c r="F234" s="1"/>
  <c r="F225"/>
  <c r="F229" s="1"/>
  <c r="F199"/>
  <c r="F196"/>
  <c r="F195" s="1"/>
  <c r="F193"/>
  <c r="F192" s="1"/>
  <c r="F190"/>
  <c r="F189" s="1"/>
  <c r="F182"/>
  <c r="F181" s="1"/>
  <c r="F172"/>
  <c r="F166"/>
  <c r="F165" s="1"/>
  <c r="F163"/>
  <c r="F162" s="1"/>
  <c r="F154"/>
  <c r="F149"/>
  <c r="F143" s="1"/>
  <c r="F135"/>
  <c r="F132"/>
  <c r="F128"/>
  <c r="F124"/>
  <c r="F120"/>
  <c r="F116"/>
  <c r="F115" s="1"/>
  <c r="F108"/>
  <c r="F107" s="1"/>
  <c r="F106" s="1"/>
  <c r="F110" s="1"/>
  <c r="F102"/>
  <c r="F101" s="1"/>
  <c r="F100" s="1"/>
  <c r="F96"/>
  <c r="F95" s="1"/>
  <c r="F91"/>
  <c r="F90" s="1"/>
  <c r="F89" s="1"/>
  <c r="F70"/>
  <c r="F69" s="1"/>
  <c r="F59"/>
  <c r="F58" s="1"/>
  <c r="F57" s="1"/>
  <c r="F53"/>
  <c r="F52" s="1"/>
  <c r="F48"/>
  <c r="F43"/>
  <c r="F40"/>
  <c r="F39" s="1"/>
  <c r="F34"/>
  <c r="F33" s="1"/>
  <c r="F32" s="1"/>
  <c r="F28"/>
  <c r="F27" s="1"/>
  <c r="F26" s="1"/>
  <c r="F25" s="1"/>
  <c r="F22"/>
  <c r="F21" s="1"/>
  <c r="F20" s="1"/>
  <c r="F19" s="1"/>
  <c r="F119" l="1"/>
  <c r="F153"/>
  <c r="F131"/>
  <c r="F130" s="1"/>
  <c r="F47"/>
  <c r="F46" s="1"/>
  <c r="F174"/>
  <c r="F68"/>
  <c r="F63" s="1"/>
  <c r="F198"/>
  <c r="F206"/>
  <c r="F223" s="1"/>
  <c r="F188"/>
  <c r="F168"/>
  <c r="F104"/>
  <c r="F38"/>
  <c r="F31" s="1"/>
  <c r="F87" l="1"/>
  <c r="F186"/>
  <c r="F141"/>
  <c r="F204"/>
  <c r="F235" l="1"/>
  <c r="F237" s="1"/>
</calcChain>
</file>

<file path=xl/sharedStrings.xml><?xml version="1.0" encoding="utf-8"?>
<sst xmlns="http://schemas.openxmlformats.org/spreadsheetml/2006/main" count="847" uniqueCount="217">
  <si>
    <t>РЗ</t>
  </si>
  <si>
    <t>ЦСР</t>
  </si>
  <si>
    <t>ВР</t>
  </si>
  <si>
    <t>Сумма</t>
  </si>
  <si>
    <t>Общегосударственные вопросы</t>
  </si>
  <si>
    <t xml:space="preserve">Функционирование высшего должностного лица субъекта РФ и органа местного самоуправления </t>
  </si>
  <si>
    <t>Обеспечение функций главы городского округа</t>
  </si>
  <si>
    <t>Глава городского округа</t>
  </si>
  <si>
    <t xml:space="preserve">88 1 </t>
  </si>
  <si>
    <t>Финансовое обеспечение выполнения функций государственных органов</t>
  </si>
  <si>
    <t>88 1 00 20000</t>
  </si>
  <si>
    <t>Выполнение функций органами местного самоуправления</t>
  </si>
  <si>
    <t>Закупка товаров, работ и услуг для государственных (муниципальных) нужд.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</si>
  <si>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</si>
  <si>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Аппарата Собрания депутатов городского округа</t>
  </si>
  <si>
    <t xml:space="preserve">Обеспечение деятельности аппарата Собрания депутатов городского округа </t>
  </si>
  <si>
    <t>91 2</t>
  </si>
  <si>
    <t>91 2 00 20000</t>
  </si>
  <si>
    <t>Расходы на выплату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</si>
  <si>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 </t>
  </si>
  <si>
    <t>Обеспечение деятельности администрации городского округа</t>
  </si>
  <si>
    <t>88 3</t>
  </si>
  <si>
    <t>88 3 00 20000</t>
  </si>
  <si>
    <t>Иные бюджетные ассигнования</t>
  </si>
  <si>
    <t>Реализация функций органов государственной власти</t>
  </si>
  <si>
    <t xml:space="preserve">Иные внепрограммные мероприятия </t>
  </si>
  <si>
    <t>99 8</t>
  </si>
  <si>
    <t xml:space="preserve">Субвенция на осуществление переданных государственных полномочий Республики Дагестан по образованию и осуществлению деятельности административных комиссий </t>
  </si>
  <si>
    <t>99 8 00 77710</t>
  </si>
  <si>
    <t>Субвенция на осуществление переданных государственных полномочий Республики Дагестан по образованию и осуществлению деятельности комиссий по делам несовершеннолетних и защите их прав</t>
  </si>
  <si>
    <t>99 8 00 77720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</si>
  <si>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</si>
  <si>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</si>
  <si>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комиссия городского округа</t>
  </si>
  <si>
    <t>Председатель контрольно - счетной комиссии городского округа</t>
  </si>
  <si>
    <t>93 6</t>
  </si>
  <si>
    <t>93 6 00 20000</t>
  </si>
  <si>
    <t>Обеспечение деятельности контрольно – счетной комиссии городского округа</t>
  </si>
  <si>
    <t>93 7</t>
  </si>
  <si>
    <t>93 7 00 20000</t>
  </si>
  <si>
    <t>99 8 00 20000</t>
  </si>
  <si>
    <t>Другие общегосударственные вопросы</t>
  </si>
  <si>
    <t xml:space="preserve">99 8 00 20000 </t>
  </si>
  <si>
    <t xml:space="preserve">Субвенция на осуществление переданных государственных полномочий Республики Дагестан по хранению, комплектованию, учету и использованию архивных документов, относящихся у муниципальной собственности </t>
  </si>
  <si>
    <t>99 8 00 77730</t>
  </si>
  <si>
    <t>Предоставление субсидий бюджетным, автономным учреждениям и иным некоммерческим организациям</t>
  </si>
  <si>
    <t>ИТОГО по Р-01</t>
  </si>
  <si>
    <t>Органы юстиции</t>
  </si>
  <si>
    <t>ИТОГО по Р-03</t>
  </si>
  <si>
    <t>Национальная экономика</t>
  </si>
  <si>
    <t>ИТОГО по Р-04</t>
  </si>
  <si>
    <t>Жилищно-коммунальное хозяйство</t>
  </si>
  <si>
    <t>Коммунальное хозяйство</t>
  </si>
  <si>
    <t>Поддержка коммунального хозяйства</t>
  </si>
  <si>
    <t>Благоустройство</t>
  </si>
  <si>
    <t>Уличное освещение</t>
  </si>
  <si>
    <t xml:space="preserve">Озеленение 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</si>
  <si>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</si>
  <si>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</si>
  <si>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Другие вопросы в области жилищно-коммунального хозяйства</t>
  </si>
  <si>
    <t>ИТОГО по Р-05</t>
  </si>
  <si>
    <t>Образование</t>
  </si>
  <si>
    <t>Дошкольное образование</t>
  </si>
  <si>
    <t>Общее образование</t>
  </si>
  <si>
    <t>Школы- 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</si>
  <si>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</si>
  <si>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</si>
  <si>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Молодежная политика и оздоровление детей</t>
  </si>
  <si>
    <t>Другие вопросы в области образования</t>
  </si>
  <si>
    <t>ИТОГО по Р-07</t>
  </si>
  <si>
    <t>Культура и кинематография</t>
  </si>
  <si>
    <t>Музеи и постоянные выставки</t>
  </si>
  <si>
    <t xml:space="preserve">Библиотеки </t>
  </si>
  <si>
    <t>Другие вопросы в области культуры, кинематографии и средств массовой информации</t>
  </si>
  <si>
    <t>ИТОГО по Р- 08</t>
  </si>
  <si>
    <t>Социальная политика</t>
  </si>
  <si>
    <t>Социальная помощь</t>
  </si>
  <si>
    <t>Охрана семьи и детства</t>
  </si>
  <si>
    <t>ИТОГО по Р-10</t>
  </si>
  <si>
    <t>Физическая культура и спорт</t>
  </si>
  <si>
    <t>Физическая культура</t>
  </si>
  <si>
    <t>Физкультурно-оздоровительная работа и спортивные мероприятия</t>
  </si>
  <si>
    <t>ИТОГО по Р-11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</si>
  <si>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</si>
  <si>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</si>
  <si>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</si>
  <si>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ИТОГО по Р-12</t>
  </si>
  <si>
    <t>ВСЕГО:</t>
  </si>
  <si>
    <t>01</t>
  </si>
  <si>
    <t>02</t>
  </si>
  <si>
    <t xml:space="preserve">Наименование
показателя </t>
  </si>
  <si>
    <t>ПРЗ</t>
  </si>
  <si>
    <t>03</t>
  </si>
  <si>
    <t>04</t>
  </si>
  <si>
    <t>05</t>
  </si>
  <si>
    <t>06</t>
  </si>
  <si>
    <t>000</t>
  </si>
  <si>
    <t>600</t>
  </si>
  <si>
    <r>
      <t>Иные внепрограммные мероприятия (КИО</t>
    </r>
    <r>
      <rPr>
        <sz val="12"/>
        <color theme="1"/>
        <rFont val="Times New Roman"/>
        <family val="1"/>
        <charset val="204"/>
      </rPr>
      <t>)</t>
    </r>
  </si>
  <si>
    <t>09</t>
  </si>
  <si>
    <t>Национальная безопасность и правоохранительная деятельность</t>
  </si>
  <si>
    <t>99</t>
  </si>
  <si>
    <t>99 8 00 59300</t>
  </si>
  <si>
    <t>07</t>
  </si>
  <si>
    <t>Защита населения территории от чрезвычайных ситуаций, обеспечение пожарной безопасности  и безопасности людей на водных объектах</t>
  </si>
  <si>
    <t>07 4 02 21000</t>
  </si>
  <si>
    <t xml:space="preserve">Другие вопросы в области национальной безопасности и правоохранительной деятельности </t>
  </si>
  <si>
    <t>14</t>
  </si>
  <si>
    <t>Финансовое обеспечение выполнения функций государственных учреждений</t>
  </si>
  <si>
    <t>Обеспечение деятельности государственных учреждений</t>
  </si>
  <si>
    <t>98</t>
  </si>
  <si>
    <t>98 8 00 21000</t>
  </si>
  <si>
    <t>200</t>
  </si>
  <si>
    <t>Дорожное хозяйство (дорожные фонды)</t>
  </si>
  <si>
    <t xml:space="preserve">Развитие автомобильных дорог местного значения </t>
  </si>
  <si>
    <t>15</t>
  </si>
  <si>
    <t>Расходы на обеспечение деятельности (оказание услуг) государственных учреждений</t>
  </si>
  <si>
    <t>15 2 00 00590</t>
  </si>
  <si>
    <t>400</t>
  </si>
  <si>
    <t>Капитальные вложения в объекты недвижимого имущества государственной (муниципальной ) собственности</t>
  </si>
  <si>
    <t>08</t>
  </si>
  <si>
    <t>99 9 00 00590</t>
  </si>
  <si>
    <t>Финансовое обеспечение выполнения функций государственных органов (аппарат ЖКХ)</t>
  </si>
  <si>
    <t>Осуществление переданных органам государственных власти субъектов Российской Федерации  в соответствии с п.1 ст.4 Федерального закона от 15 ноября 1997года №143 ФЗ "Об актах гражданского состояния" полномочий РФ на государственную регистрацию актов гражданского состояния (ЗАГС)</t>
  </si>
  <si>
    <t>Финансовое обеспечение выполнения функций государственных учреждений   (ГО и ЧС)</t>
  </si>
  <si>
    <t>Иные внепрограммные мероприятия (финансовое управление)</t>
  </si>
  <si>
    <t>19 1 01 01590</t>
  </si>
  <si>
    <t>19 1 01 06590</t>
  </si>
  <si>
    <t>100</t>
  </si>
  <si>
    <t>19 2 02 02590</t>
  </si>
  <si>
    <t>19 2 03 03590</t>
  </si>
  <si>
    <t>19 3 06 06590</t>
  </si>
  <si>
    <t>19 2 02 06590</t>
  </si>
  <si>
    <t>Обеспечение государственных гарантий реализации прав  на получение общедоступного дошкольного, начального общего, основного общего,среднего общего  образования в муниципальных  образовательных организациях,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бюджетам, включая расходы на оплату труда, приобретения учебников, учебных пособий, средств обучения (за исключением расходов на содержание зданий и оплату коммунальных услуг)(госстандарт)</t>
  </si>
  <si>
    <t>Обеспечение государственных гарантий реализации прав граждан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приобретения учебников, игр, игрушек(за исключением расходов на содержание зданий и оплату коммунальных услуг)       (госстандарт)</t>
  </si>
  <si>
    <t>Расходы на обеспечение деятельности (оказание услуг) государственных учреждений    (КИО-налог на имущество)</t>
  </si>
  <si>
    <t>Мероприятия в сфере молодежной политики</t>
  </si>
  <si>
    <t>33 2 99 99000</t>
  </si>
  <si>
    <t xml:space="preserve">Финансовое обеспечение выполнения функций государственных органов и учреждений </t>
  </si>
  <si>
    <t>33 2 01 00590</t>
  </si>
  <si>
    <t>Прочие учреждения образования (УО, ЦБ, мероприятия по метод.работе)</t>
  </si>
  <si>
    <t>19 2 11 10590</t>
  </si>
  <si>
    <t>Дворцы культуры (центр традиционной культуры)</t>
  </si>
  <si>
    <t xml:space="preserve">Расходы на обеспечение деятельности (оказание услуг) государственных учреждений </t>
  </si>
  <si>
    <t>20 2 02 00590</t>
  </si>
  <si>
    <t>20 02 04 00590</t>
  </si>
  <si>
    <t>20 02 05 00590</t>
  </si>
  <si>
    <t xml:space="preserve">Культура   </t>
  </si>
  <si>
    <t xml:space="preserve">Финансовое обеспечение выполнения функций государственных органов  </t>
  </si>
  <si>
    <t>20 3 01 20000</t>
  </si>
  <si>
    <t>0007950000</t>
  </si>
  <si>
    <t>Расходы по проведению общегородских культурных мероприятий</t>
  </si>
  <si>
    <t>Субвенции местным бюджетам на осуществление государственных полномочий по предоставлениею жилых помещений детям- сиротам, детям оставшихся без попечения родителей, лицам из их числа по договорам найма специализированных  жилых помещений</t>
  </si>
  <si>
    <t xml:space="preserve"> 22 5 00 R0820</t>
  </si>
  <si>
    <t>10</t>
  </si>
  <si>
    <t>Другие вопросы в области социальной политики</t>
  </si>
  <si>
    <t>0005120000</t>
  </si>
  <si>
    <t>25 2 02 00590</t>
  </si>
  <si>
    <t>к Решению Собрания депутатов городского округа</t>
  </si>
  <si>
    <t xml:space="preserve">подразделам, целевым статьям и видам расходов </t>
  </si>
  <si>
    <t xml:space="preserve"> классификации расходов бюджета</t>
  </si>
  <si>
    <t>тыс. руб.</t>
  </si>
  <si>
    <t xml:space="preserve">Субвенция на осуществление  государственных полномочий Республики Дагестан по организации и осуществлению деятельности по опеке и попечительству </t>
  </si>
  <si>
    <t>99 8 00 77740</t>
  </si>
  <si>
    <t xml:space="preserve">Распределение бюджетных ассигнований  на 2017 год по разделам, </t>
  </si>
  <si>
    <t>Субвенции бюджетам городских округов на компенсацию части родительской платы за содержание ребенка в государственных, муниципальных учреждениях и иных образовательных организациях РД, реализующих основную общеобразовательную программу дошкольного образования</t>
  </si>
  <si>
    <t>2230181540</t>
  </si>
  <si>
    <t>Социальное обеспечение</t>
  </si>
  <si>
    <t>300</t>
  </si>
  <si>
    <t>2230752600</t>
  </si>
  <si>
    <t>Субвенции бюджетам городских округов на содержание детей в семьях опекунов и приемных семьях, а также на оплату труда приемных  родителей</t>
  </si>
  <si>
    <t>2230781520</t>
  </si>
  <si>
    <t>Субвенции бюджетам городских округов на выплату единовременного денежного пособия гражданам,усыновивишим, взявшим под опеку  в приемную семью ребенка из числа детей сирот  и детей, оставшихся без попечения родителей из организации для детей сирот и детей, оставшихся без попечения родителей</t>
  </si>
  <si>
    <t>22 3 07 81530</t>
  </si>
  <si>
    <t>Социальное обеспечение и иные выплаты</t>
  </si>
  <si>
    <t>Субсидии на мероприятия государственной программы  РФ «Доступная среда» на 2016-2018годы в рамках подпрограммы «Обеспечение доступности приоритетных объектов  и услуг в приоритетных сферах жизнедеятельности инвалидов и других маломобильных групп населения»</t>
  </si>
  <si>
    <t>30 0 00 R0270</t>
  </si>
  <si>
    <t>Обеспечение мероприятий по капитальному ремонту многоквартирных домов за сче средств бюджетов</t>
  </si>
  <si>
    <t>1680409601</t>
  </si>
  <si>
    <t>Жилищное  хозяйство</t>
  </si>
  <si>
    <t>13</t>
  </si>
  <si>
    <t>Государственая программа «Развитие государственной гражданской службы Республики Дагестан и муниципальной службы в Республике Дагестан на 2017-2019 годы»</t>
  </si>
  <si>
    <t>Основное мероприятие ««Развитие государственной гражданской службы Республики Дагестан и муниципальной службы в Республике Дагестан на 2017-2019 годы»</t>
  </si>
  <si>
    <t>Финансовое обеспечение выполнения функций государственных органов и учреждений</t>
  </si>
  <si>
    <t>01 0 01</t>
  </si>
  <si>
    <t>01 0 01 99900</t>
  </si>
  <si>
    <t xml:space="preserve">01 </t>
  </si>
  <si>
    <t>9993510500</t>
  </si>
  <si>
    <t>9996000100</t>
  </si>
  <si>
    <t>9996000300</t>
  </si>
  <si>
    <t>9996000400</t>
  </si>
  <si>
    <t>9993510000</t>
  </si>
  <si>
    <t>99906000500</t>
  </si>
  <si>
    <t>9996000500</t>
  </si>
  <si>
    <t>9997950000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</si>
  <si>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 семью.</t>
  </si>
  <si>
    <t>Прочие расходы</t>
  </si>
  <si>
    <t>800</t>
  </si>
  <si>
    <t>Капитальные вложения в объекты недвижимого имущества государственной (муниципальной) собственности</t>
  </si>
  <si>
    <t>9990040090</t>
  </si>
  <si>
    <t>контроль</t>
  </si>
  <si>
    <t>Субсидия на поддержку муниципальных программ на формирование сровременной городской среды</t>
  </si>
  <si>
    <t>16901R5550</t>
  </si>
  <si>
    <t>12</t>
  </si>
  <si>
    <t>9990920305</t>
  </si>
  <si>
    <t>244</t>
  </si>
  <si>
    <t>9880021000</t>
  </si>
  <si>
    <t>30 0 00 L0270</t>
  </si>
  <si>
    <t>30 0 00 00000</t>
  </si>
  <si>
    <t xml:space="preserve">Отлов и содержание бездомных животных </t>
  </si>
  <si>
    <t>гранты по итогам определения уровня достиженияплановых значений показателей (индикаторов)СЭР за 2016год.</t>
  </si>
  <si>
    <t>2610160050</t>
  </si>
  <si>
    <t>Приложение № 3</t>
  </si>
  <si>
    <t>"Об исполнении бюджета городского округа</t>
  </si>
  <si>
    <r>
      <t>«город Каспийск»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 от   3 июля  2017 года № 142           </t>
    </r>
  </si>
  <si>
    <t xml:space="preserve"> </t>
  </si>
  <si>
    <t>"город Каспийск" за 2017год"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</si>
</sst>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00"/>
    <numFmt numFmtId="165" formatCode="0.0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20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 indent="1"/>
    </xf>
    <xf numFmtId="0" fontId="2" fillId="0" borderId="0" xfId="0" applyFont="1" applyAlignment="1">
      <alignment horizontal="right" wrapText="1" inden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wrapText="1"/>
    </xf>
    <xf numFmtId="0" fontId="6" fillId="3" borderId="0" xfId="0" applyFont="1" applyFill="1" applyAlignment="1">
      <alignment wrapText="1"/>
    </xf>
    <xf numFmtId="0" fontId="6" fillId="0" borderId="0" xfId="0" applyFont="1" applyAlignment="1">
      <alignment wrapText="1"/>
    </xf>
    <xf numFmtId="49" fontId="1" fillId="0" borderId="4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justify" vertical="top" wrapText="1"/>
    </xf>
    <xf numFmtId="49" fontId="2" fillId="2" borderId="2" xfId="0" applyNumberFormat="1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right" wrapText="1" indent="1"/>
    </xf>
    <xf numFmtId="49" fontId="1" fillId="0" borderId="5" xfId="0" applyNumberFormat="1" applyFont="1" applyBorder="1" applyAlignment="1">
      <alignment horizontal="center" wrapText="1"/>
    </xf>
    <xf numFmtId="0" fontId="2" fillId="2" borderId="3" xfId="0" applyFont="1" applyFill="1" applyBorder="1" applyAlignment="1">
      <alignment horizontal="right" wrapText="1" indent="1"/>
    </xf>
    <xf numFmtId="49" fontId="4" fillId="0" borderId="6" xfId="0" applyNumberFormat="1" applyFont="1" applyBorder="1" applyAlignment="1">
      <alignment horizontal="center" wrapText="1"/>
    </xf>
    <xf numFmtId="0" fontId="3" fillId="4" borderId="1" xfId="0" applyFont="1" applyFill="1" applyBorder="1" applyAlignment="1">
      <alignment horizontal="justify" vertical="top" wrapText="1"/>
    </xf>
    <xf numFmtId="49" fontId="3" fillId="4" borderId="2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justify" vertical="top" wrapText="1"/>
    </xf>
    <xf numFmtId="49" fontId="3" fillId="3" borderId="2" xfId="0" applyNumberFormat="1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right" wrapText="1" indent="1"/>
    </xf>
    <xf numFmtId="0" fontId="1" fillId="0" borderId="4" xfId="0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right" wrapText="1" indent="1"/>
    </xf>
    <xf numFmtId="0" fontId="2" fillId="0" borderId="15" xfId="0" applyFont="1" applyBorder="1" applyAlignment="1">
      <alignment horizontal="justify" vertical="top" wrapText="1"/>
    </xf>
    <xf numFmtId="0" fontId="7" fillId="0" borderId="16" xfId="0" applyFont="1" applyBorder="1" applyAlignment="1">
      <alignment horizontal="right" wrapText="1" indent="1"/>
    </xf>
    <xf numFmtId="0" fontId="4" fillId="0" borderId="15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right" wrapText="1" indent="1"/>
    </xf>
    <xf numFmtId="0" fontId="1" fillId="0" borderId="15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right" wrapText="1" inden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right" wrapText="1" indent="1"/>
    </xf>
    <xf numFmtId="0" fontId="2" fillId="2" borderId="15" xfId="0" applyFont="1" applyFill="1" applyBorder="1" applyAlignment="1">
      <alignment horizontal="justify" vertical="top" wrapText="1"/>
    </xf>
    <xf numFmtId="0" fontId="7" fillId="2" borderId="16" xfId="0" applyFont="1" applyFill="1" applyBorder="1" applyAlignment="1">
      <alignment horizontal="right" wrapText="1" indent="1"/>
    </xf>
    <xf numFmtId="0" fontId="4" fillId="0" borderId="13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right" wrapText="1" indent="1"/>
    </xf>
    <xf numFmtId="0" fontId="8" fillId="0" borderId="16" xfId="0" applyFont="1" applyBorder="1" applyAlignment="1">
      <alignment horizontal="right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wrapText="1" indent="1"/>
    </xf>
    <xf numFmtId="0" fontId="2" fillId="2" borderId="15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 indent="1"/>
    </xf>
    <xf numFmtId="0" fontId="2" fillId="2" borderId="16" xfId="0" applyFont="1" applyFill="1" applyBorder="1" applyAlignment="1">
      <alignment horizontal="right" wrapText="1" indent="1"/>
    </xf>
    <xf numFmtId="0" fontId="1" fillId="0" borderId="16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right" wrapText="1" indent="1"/>
    </xf>
    <xf numFmtId="0" fontId="2" fillId="2" borderId="13" xfId="0" applyFont="1" applyFill="1" applyBorder="1" applyAlignment="1">
      <alignment horizontal="justify" vertical="top" wrapText="1"/>
    </xf>
    <xf numFmtId="0" fontId="3" fillId="0" borderId="19" xfId="0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wrapText="1"/>
    </xf>
    <xf numFmtId="0" fontId="3" fillId="0" borderId="24" xfId="0" applyFont="1" applyBorder="1" applyAlignment="1">
      <alignment horizontal="right" wrapText="1"/>
    </xf>
    <xf numFmtId="0" fontId="2" fillId="0" borderId="8" xfId="0" applyFont="1" applyBorder="1" applyAlignment="1">
      <alignment horizontal="justify" vertical="top" wrapText="1"/>
    </xf>
    <xf numFmtId="49" fontId="2" fillId="0" borderId="9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right" wrapText="1" indent="1"/>
    </xf>
    <xf numFmtId="0" fontId="3" fillId="5" borderId="8" xfId="0" applyFont="1" applyFill="1" applyBorder="1" applyAlignment="1">
      <alignment horizontal="justify" vertical="top" wrapText="1"/>
    </xf>
    <xf numFmtId="49" fontId="3" fillId="5" borderId="9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justify" vertical="top" wrapText="1"/>
    </xf>
    <xf numFmtId="49" fontId="3" fillId="5" borderId="2" xfId="0" applyNumberFormat="1" applyFont="1" applyFill="1" applyBorder="1" applyAlignment="1">
      <alignment horizontal="center" wrapText="1"/>
    </xf>
    <xf numFmtId="49" fontId="6" fillId="5" borderId="2" xfId="0" applyNumberFormat="1" applyFont="1" applyFill="1" applyBorder="1" applyAlignment="1">
      <alignment horizontal="center" wrapText="1"/>
    </xf>
    <xf numFmtId="0" fontId="3" fillId="5" borderId="15" xfId="0" applyFont="1" applyFill="1" applyBorder="1" applyAlignment="1">
      <alignment horizontal="justify" vertical="top" wrapText="1"/>
    </xf>
    <xf numFmtId="49" fontId="3" fillId="5" borderId="4" xfId="0" applyNumberFormat="1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right" wrapText="1" indent="1"/>
    </xf>
    <xf numFmtId="0" fontId="5" fillId="5" borderId="3" xfId="0" applyFont="1" applyFill="1" applyBorder="1" applyAlignment="1">
      <alignment horizontal="right" wrapText="1" indent="1"/>
    </xf>
    <xf numFmtId="0" fontId="7" fillId="2" borderId="14" xfId="0" applyFont="1" applyFill="1" applyBorder="1" applyAlignment="1">
      <alignment horizontal="right" wrapText="1" indent="1"/>
    </xf>
    <xf numFmtId="0" fontId="2" fillId="0" borderId="15" xfId="0" applyFont="1" applyBorder="1" applyAlignment="1">
      <alignment horizontal="justify" wrapText="1"/>
    </xf>
    <xf numFmtId="0" fontId="7" fillId="0" borderId="16" xfId="0" applyFont="1" applyBorder="1" applyAlignment="1">
      <alignment horizontal="right" wrapText="1"/>
    </xf>
    <xf numFmtId="0" fontId="1" fillId="3" borderId="16" xfId="0" applyFont="1" applyFill="1" applyBorder="1" applyAlignment="1">
      <alignment horizontal="right" wrapText="1" indent="1"/>
    </xf>
    <xf numFmtId="0" fontId="7" fillId="3" borderId="16" xfId="0" applyFont="1" applyFill="1" applyBorder="1" applyAlignment="1">
      <alignment horizontal="right" wrapText="1" indent="1"/>
    </xf>
    <xf numFmtId="0" fontId="4" fillId="0" borderId="0" xfId="0" applyFont="1" applyBorder="1" applyAlignment="1">
      <alignment horizontal="right" wrapText="1" indent="1"/>
    </xf>
    <xf numFmtId="0" fontId="1" fillId="0" borderId="0" xfId="0" applyFont="1" applyBorder="1" applyAlignment="1">
      <alignment horizontal="right" wrapText="1" indent="1"/>
    </xf>
    <xf numFmtId="0" fontId="1" fillId="0" borderId="19" xfId="0" applyFont="1" applyBorder="1" applyAlignment="1">
      <alignment horizontal="justify" vertical="top" wrapText="1"/>
    </xf>
    <xf numFmtId="49" fontId="1" fillId="0" borderId="20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right" wrapText="1" indent="1"/>
    </xf>
    <xf numFmtId="0" fontId="7" fillId="0" borderId="16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2" fillId="3" borderId="15" xfId="0" applyFont="1" applyFill="1" applyBorder="1" applyAlignment="1">
      <alignment horizontal="justify" vertical="top" wrapText="1"/>
    </xf>
    <xf numFmtId="49" fontId="2" fillId="3" borderId="4" xfId="0" applyNumberFormat="1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7" fillId="0" borderId="10" xfId="0" applyFont="1" applyBorder="1" applyAlignment="1">
      <alignment horizontal="right" wrapText="1" indent="1"/>
    </xf>
    <xf numFmtId="0" fontId="5" fillId="5" borderId="10" xfId="0" applyFont="1" applyFill="1" applyBorder="1" applyAlignment="1">
      <alignment horizontal="right" wrapText="1" indent="1"/>
    </xf>
    <xf numFmtId="0" fontId="7" fillId="0" borderId="14" xfId="0" applyFont="1" applyBorder="1" applyAlignment="1">
      <alignment horizontal="right" wrapText="1"/>
    </xf>
    <xf numFmtId="0" fontId="3" fillId="5" borderId="11" xfId="0" applyFont="1" applyFill="1" applyBorder="1" applyAlignment="1">
      <alignment horizontal="justify" vertical="top" wrapText="1"/>
    </xf>
    <xf numFmtId="49" fontId="3" fillId="5" borderId="5" xfId="0" applyNumberFormat="1" applyFont="1" applyFill="1" applyBorder="1" applyAlignment="1">
      <alignment horizontal="center" wrapText="1"/>
    </xf>
    <xf numFmtId="0" fontId="5" fillId="5" borderId="12" xfId="0" applyFont="1" applyFill="1" applyBorder="1" applyAlignment="1">
      <alignment horizontal="right" wrapText="1" inden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justify" vertical="top" wrapText="1"/>
    </xf>
    <xf numFmtId="49" fontId="2" fillId="2" borderId="26" xfId="0" applyNumberFormat="1" applyFont="1" applyFill="1" applyBorder="1" applyAlignment="1">
      <alignment horizontal="center" wrapText="1"/>
    </xf>
    <xf numFmtId="0" fontId="7" fillId="2" borderId="27" xfId="0" applyFont="1" applyFill="1" applyBorder="1" applyAlignment="1">
      <alignment horizontal="right" wrapText="1" indent="1"/>
    </xf>
    <xf numFmtId="0" fontId="11" fillId="0" borderId="4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1" fillId="0" borderId="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2" fillId="0" borderId="0" xfId="0" applyFont="1"/>
    <xf numFmtId="0" fontId="6" fillId="0" borderId="0" xfId="0" applyFont="1"/>
    <xf numFmtId="0" fontId="6" fillId="3" borderId="0" xfId="0" applyFont="1" applyFill="1"/>
    <xf numFmtId="49" fontId="4" fillId="3" borderId="4" xfId="0" applyNumberFormat="1" applyFont="1" applyFill="1" applyBorder="1" applyAlignment="1">
      <alignment horizontal="center" wrapText="1"/>
    </xf>
    <xf numFmtId="49" fontId="1" fillId="3" borderId="4" xfId="0" applyNumberFormat="1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right" wrapText="1"/>
    </xf>
    <xf numFmtId="0" fontId="1" fillId="0" borderId="17" xfId="0" applyFont="1" applyBorder="1" applyAlignment="1">
      <alignment horizontal="justify" vertical="top" wrapText="1"/>
    </xf>
    <xf numFmtId="49" fontId="1" fillId="0" borderId="7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right" wrapText="1" indent="1"/>
    </xf>
    <xf numFmtId="49" fontId="4" fillId="0" borderId="5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right" wrapText="1" indent="1"/>
    </xf>
    <xf numFmtId="0" fontId="1" fillId="0" borderId="15" xfId="0" applyFont="1" applyBorder="1" applyAlignment="1">
      <alignment horizontal="justify" wrapText="1"/>
    </xf>
    <xf numFmtId="0" fontId="1" fillId="0" borderId="0" xfId="0" applyFont="1" applyAlignment="1"/>
    <xf numFmtId="0" fontId="4" fillId="3" borderId="13" xfId="0" applyNumberFormat="1" applyFont="1" applyFill="1" applyBorder="1" applyAlignment="1">
      <alignment horizontal="justify" vertical="top"/>
    </xf>
    <xf numFmtId="49" fontId="4" fillId="3" borderId="6" xfId="0" applyNumberFormat="1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right" wrapText="1" indent="1"/>
    </xf>
    <xf numFmtId="49" fontId="1" fillId="3" borderId="6" xfId="0" applyNumberFormat="1" applyFont="1" applyFill="1" applyBorder="1" applyAlignment="1">
      <alignment horizontal="center" wrapText="1"/>
    </xf>
    <xf numFmtId="0" fontId="12" fillId="3" borderId="14" xfId="0" applyFont="1" applyFill="1" applyBorder="1" applyAlignment="1">
      <alignment horizontal="right" wrapText="1" indent="1"/>
    </xf>
    <xf numFmtId="0" fontId="1" fillId="3" borderId="13" xfId="0" applyFont="1" applyFill="1" applyBorder="1" applyAlignment="1">
      <alignment horizontal="justify" vertical="top"/>
    </xf>
    <xf numFmtId="0" fontId="4" fillId="3" borderId="13" xfId="0" applyFont="1" applyFill="1" applyBorder="1" applyAlignment="1">
      <alignment horizontal="justify" vertical="top"/>
    </xf>
    <xf numFmtId="0" fontId="4" fillId="0" borderId="11" xfId="0" applyFont="1" applyBorder="1" applyAlignment="1">
      <alignment horizontal="justify" vertical="top"/>
    </xf>
    <xf numFmtId="0" fontId="2" fillId="0" borderId="1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15" xfId="0" applyFont="1" applyBorder="1" applyAlignment="1">
      <alignment horizontal="left" wrapText="1"/>
    </xf>
    <xf numFmtId="0" fontId="14" fillId="2" borderId="15" xfId="0" applyFont="1" applyFill="1" applyBorder="1" applyAlignment="1">
      <alignment horizontal="center" vertical="top" wrapText="1"/>
    </xf>
    <xf numFmtId="49" fontId="14" fillId="2" borderId="4" xfId="0" applyNumberFormat="1" applyFont="1" applyFill="1" applyBorder="1" applyAlignment="1">
      <alignment horizontal="center" vertical="center" wrapText="1"/>
    </xf>
    <xf numFmtId="49" fontId="14" fillId="2" borderId="4" xfId="0" applyNumberFormat="1" applyFont="1" applyFill="1" applyBorder="1" applyAlignment="1">
      <alignment horizontal="center" wrapText="1"/>
    </xf>
    <xf numFmtId="164" fontId="7" fillId="0" borderId="0" xfId="0" applyNumberFormat="1" applyFont="1" applyAlignment="1">
      <alignment horizontal="right"/>
    </xf>
    <xf numFmtId="0" fontId="12" fillId="0" borderId="14" xfId="0" applyFont="1" applyBorder="1" applyAlignment="1">
      <alignment horizontal="right" wrapText="1" indent="1"/>
    </xf>
    <xf numFmtId="49" fontId="12" fillId="0" borderId="4" xfId="0" applyNumberFormat="1" applyFont="1" applyBorder="1" applyAlignment="1">
      <alignment horizontal="center" wrapText="1"/>
    </xf>
    <xf numFmtId="0" fontId="12" fillId="0" borderId="16" xfId="0" applyFont="1" applyBorder="1" applyAlignment="1">
      <alignment horizontal="right" wrapText="1" indent="1"/>
    </xf>
    <xf numFmtId="0" fontId="1" fillId="0" borderId="15" xfId="0" applyFont="1" applyBorder="1" applyAlignment="1">
      <alignment wrapText="1"/>
    </xf>
    <xf numFmtId="0" fontId="12" fillId="0" borderId="12" xfId="0" applyFont="1" applyBorder="1" applyAlignment="1">
      <alignment horizontal="right" wrapText="1" indent="1"/>
    </xf>
    <xf numFmtId="0" fontId="4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9" fontId="2" fillId="3" borderId="6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justify" vertical="top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justify" vertical="top"/>
    </xf>
    <xf numFmtId="0" fontId="4" fillId="0" borderId="15" xfId="0" applyFont="1" applyFill="1" applyBorder="1" applyAlignment="1">
      <alignment horizontal="justify" vertical="top" wrapText="1"/>
    </xf>
    <xf numFmtId="49" fontId="4" fillId="0" borderId="4" xfId="0" applyNumberFormat="1" applyFont="1" applyFill="1" applyBorder="1" applyAlignment="1">
      <alignment horizontal="center" wrapText="1"/>
    </xf>
    <xf numFmtId="49" fontId="4" fillId="0" borderId="28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right" wrapText="1" indent="1"/>
    </xf>
    <xf numFmtId="0" fontId="1" fillId="0" borderId="15" xfId="0" applyFont="1" applyFill="1" applyBorder="1" applyAlignment="1">
      <alignment horizontal="justify" vertical="top" wrapText="1"/>
    </xf>
    <xf numFmtId="49" fontId="1" fillId="0" borderId="4" xfId="0" applyNumberFormat="1" applyFont="1" applyFill="1" applyBorder="1" applyAlignment="1">
      <alignment horizontal="center" wrapText="1"/>
    </xf>
    <xf numFmtId="49" fontId="1" fillId="0" borderId="28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 wrapText="1" indent="1"/>
    </xf>
    <xf numFmtId="0" fontId="1" fillId="0" borderId="11" xfId="0" applyFont="1" applyFill="1" applyBorder="1" applyAlignment="1">
      <alignment horizontal="justify" vertical="top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right" wrapText="1" indent="1"/>
    </xf>
    <xf numFmtId="49" fontId="1" fillId="0" borderId="7" xfId="0" applyNumberFormat="1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right" wrapText="1" indent="1"/>
    </xf>
    <xf numFmtId="0" fontId="4" fillId="0" borderId="15" xfId="0" applyFont="1" applyFill="1" applyBorder="1" applyAlignment="1">
      <alignment horizontal="justify" vertical="top"/>
    </xf>
    <xf numFmtId="0" fontId="2" fillId="0" borderId="15" xfId="0" applyFont="1" applyFill="1" applyBorder="1" applyAlignment="1">
      <alignment horizontal="justify" vertical="top"/>
    </xf>
    <xf numFmtId="0" fontId="8" fillId="0" borderId="18" xfId="0" applyFont="1" applyFill="1" applyBorder="1" applyAlignment="1">
      <alignment horizontal="right" wrapText="1" indent="1"/>
    </xf>
    <xf numFmtId="0" fontId="12" fillId="0" borderId="16" xfId="0" applyFont="1" applyFill="1" applyBorder="1" applyAlignment="1">
      <alignment horizontal="right" wrapText="1" indent="1"/>
    </xf>
    <xf numFmtId="0" fontId="1" fillId="0" borderId="11" xfId="0" applyFont="1" applyFill="1" applyBorder="1" applyAlignment="1">
      <alignment horizontal="justify" vertical="top" wrapText="1"/>
    </xf>
    <xf numFmtId="49" fontId="2" fillId="0" borderId="4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right" wrapText="1" indent="1"/>
    </xf>
    <xf numFmtId="0" fontId="4" fillId="0" borderId="17" xfId="0" applyFont="1" applyFill="1" applyBorder="1" applyAlignment="1">
      <alignment horizontal="justify" vertical="top"/>
    </xf>
    <xf numFmtId="0" fontId="1" fillId="0" borderId="11" xfId="0" applyFont="1" applyBorder="1" applyAlignment="1">
      <alignment horizontal="justify" vertical="top"/>
    </xf>
    <xf numFmtId="0" fontId="12" fillId="0" borderId="14" xfId="0" applyFont="1" applyFill="1" applyBorder="1" applyAlignment="1">
      <alignment horizontal="right" wrapText="1" indent="1"/>
    </xf>
    <xf numFmtId="0" fontId="15" fillId="6" borderId="29" xfId="0" applyFont="1" applyFill="1" applyBorder="1" applyAlignment="1">
      <alignment vertical="top" wrapText="1"/>
    </xf>
    <xf numFmtId="0" fontId="15" fillId="6" borderId="30" xfId="0" applyFont="1" applyFill="1" applyBorder="1" applyAlignment="1">
      <alignment vertical="top" wrapText="1"/>
    </xf>
    <xf numFmtId="0" fontId="16" fillId="6" borderId="30" xfId="0" applyFont="1" applyFill="1" applyBorder="1" applyAlignment="1">
      <alignment vertical="top" wrapText="1"/>
    </xf>
    <xf numFmtId="0" fontId="7" fillId="0" borderId="16" xfId="0" applyFont="1" applyFill="1" applyBorder="1" applyAlignment="1">
      <alignment horizontal="right" wrapText="1" indent="1"/>
    </xf>
    <xf numFmtId="0" fontId="4" fillId="0" borderId="15" xfId="0" applyFont="1" applyBorder="1" applyAlignment="1">
      <alignment horizontal="justify" vertical="top"/>
    </xf>
    <xf numFmtId="0" fontId="2" fillId="2" borderId="13" xfId="0" applyFont="1" applyFill="1" applyBorder="1" applyAlignment="1">
      <alignment horizontal="left" vertical="top" wrapText="1"/>
    </xf>
    <xf numFmtId="0" fontId="7" fillId="2" borderId="14" xfId="0" applyFont="1" applyFill="1" applyBorder="1" applyAlignment="1">
      <alignment wrapText="1"/>
    </xf>
    <xf numFmtId="0" fontId="1" fillId="3" borderId="11" xfId="0" applyFont="1" applyFill="1" applyBorder="1" applyAlignment="1">
      <alignment horizontal="justify" vertical="top"/>
    </xf>
    <xf numFmtId="0" fontId="13" fillId="0" borderId="12" xfId="0" applyFont="1" applyBorder="1" applyAlignment="1">
      <alignment horizontal="right" wrapText="1" indent="1"/>
    </xf>
    <xf numFmtId="49" fontId="18" fillId="0" borderId="0" xfId="0" applyNumberFormat="1" applyFont="1" applyAlignment="1">
      <alignment horizontal="center"/>
    </xf>
    <xf numFmtId="0" fontId="10" fillId="0" borderId="0" xfId="0" applyFont="1" applyAlignment="1"/>
    <xf numFmtId="49" fontId="18" fillId="0" borderId="0" xfId="0" applyNumberFormat="1" applyFont="1" applyAlignment="1"/>
    <xf numFmtId="165" fontId="1" fillId="3" borderId="16" xfId="0" applyNumberFormat="1" applyFont="1" applyFill="1" applyBorder="1" applyAlignment="1">
      <alignment horizontal="right" wrapText="1" indent="1"/>
    </xf>
    <xf numFmtId="165" fontId="5" fillId="4" borderId="3" xfId="0" applyNumberFormat="1" applyFont="1" applyFill="1" applyBorder="1" applyAlignment="1">
      <alignment horizontal="right" wrapText="1"/>
    </xf>
    <xf numFmtId="1" fontId="1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4" fontId="10" fillId="0" borderId="0" xfId="1" applyFont="1" applyAlignment="1">
      <alignment horizontal="right"/>
    </xf>
    <xf numFmtId="0" fontId="10" fillId="0" borderId="0" xfId="0" applyFont="1" applyAlignment="1">
      <alignment horizontal="center"/>
    </xf>
    <xf numFmtId="44" fontId="10" fillId="0" borderId="0" xfId="1" applyFont="1" applyAlignment="1"/>
    <xf numFmtId="0" fontId="10" fillId="0" borderId="0" xfId="0" applyFont="1" applyAlignment="1">
      <alignment horizontal="right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9"/>
  <sheetViews>
    <sheetView tabSelected="1" view="pageBreakPreview" zoomScaleSheetLayoutView="100" workbookViewId="0">
      <selection activeCell="D7" sqref="D7:F7"/>
    </sheetView>
  </sheetViews>
  <sheetFormatPr defaultColWidth="9.140625" defaultRowHeight="15.75"/>
  <cols>
    <col min="1" max="1" width="43.42578125" style="113" customWidth="1"/>
    <col min="2" max="2" width="7.28515625" style="114" customWidth="1"/>
    <col min="3" max="3" width="5.85546875" style="114" customWidth="1"/>
    <col min="4" max="4" width="15.85546875" style="114" customWidth="1"/>
    <col min="5" max="5" width="9.140625" style="114"/>
    <col min="6" max="6" width="22.7109375" style="4" customWidth="1"/>
    <col min="7" max="16384" width="9.140625" style="113"/>
  </cols>
  <sheetData>
    <row r="2" spans="1:7">
      <c r="A2" s="190"/>
      <c r="B2" s="190"/>
      <c r="C2" s="153"/>
      <c r="D2" s="202" t="s">
        <v>212</v>
      </c>
      <c r="E2" s="202"/>
      <c r="F2" s="202"/>
    </row>
    <row r="3" spans="1:7">
      <c r="A3" s="200"/>
      <c r="B3" s="200"/>
      <c r="C3" s="200"/>
      <c r="D3" s="197" t="s">
        <v>158</v>
      </c>
      <c r="E3" s="197"/>
      <c r="F3" s="197"/>
    </row>
    <row r="4" spans="1:7">
      <c r="A4" s="191"/>
      <c r="B4" s="192"/>
      <c r="C4" s="192"/>
      <c r="D4" s="197" t="s">
        <v>214</v>
      </c>
      <c r="E4" s="197"/>
      <c r="F4" s="197"/>
    </row>
    <row r="5" spans="1:7">
      <c r="A5" s="191"/>
      <c r="B5" s="192"/>
      <c r="C5" s="192"/>
      <c r="D5" s="197" t="s">
        <v>213</v>
      </c>
      <c r="E5" s="197"/>
      <c r="F5" s="197"/>
    </row>
    <row r="6" spans="1:7">
      <c r="A6" s="191"/>
      <c r="B6" s="192"/>
      <c r="C6" s="192"/>
      <c r="D6" s="197" t="s">
        <v>216</v>
      </c>
      <c r="E6" s="197"/>
      <c r="F6" s="197"/>
    </row>
    <row r="7" spans="1:7">
      <c r="A7" s="191"/>
      <c r="B7" s="192"/>
      <c r="C7" s="192"/>
      <c r="D7" s="197"/>
      <c r="E7" s="197"/>
      <c r="F7" s="197"/>
    </row>
    <row r="8" spans="1:7">
      <c r="A8" s="201"/>
      <c r="B8" s="201"/>
      <c r="C8" s="201"/>
      <c r="D8" s="199" t="s">
        <v>215</v>
      </c>
      <c r="E8" s="199"/>
      <c r="F8" s="199"/>
    </row>
    <row r="9" spans="1:7">
      <c r="D9" s="112"/>
      <c r="E9" s="112"/>
      <c r="F9" s="112"/>
    </row>
    <row r="10" spans="1:7">
      <c r="D10" s="112"/>
      <c r="E10" s="112"/>
      <c r="F10" s="112"/>
    </row>
    <row r="11" spans="1:7" ht="18.75">
      <c r="A11" s="198" t="s">
        <v>164</v>
      </c>
      <c r="B11" s="198"/>
      <c r="C11" s="198"/>
      <c r="D11" s="198"/>
      <c r="E11" s="198"/>
      <c r="F11" s="198"/>
    </row>
    <row r="12" spans="1:7" ht="18.75">
      <c r="A12" s="198" t="s">
        <v>159</v>
      </c>
      <c r="B12" s="198"/>
      <c r="C12" s="198"/>
      <c r="D12" s="198"/>
      <c r="E12" s="198"/>
      <c r="F12" s="198"/>
    </row>
    <row r="13" spans="1:7" ht="18.75">
      <c r="A13" s="198" t="s">
        <v>160</v>
      </c>
      <c r="B13" s="198"/>
      <c r="C13" s="198"/>
      <c r="D13" s="198"/>
      <c r="E13" s="198"/>
      <c r="F13" s="198"/>
    </row>
    <row r="14" spans="1:7" ht="18.75">
      <c r="A14" s="111"/>
      <c r="B14" s="111"/>
      <c r="C14" s="111"/>
      <c r="D14" s="111"/>
      <c r="E14" s="111"/>
      <c r="F14" s="111"/>
    </row>
    <row r="15" spans="1:7" ht="16.5" thickBot="1">
      <c r="F15" s="4" t="s">
        <v>161</v>
      </c>
    </row>
    <row r="16" spans="1:7" s="115" customFormat="1" ht="38.25" customHeight="1" thickBot="1">
      <c r="A16" s="56" t="s">
        <v>90</v>
      </c>
      <c r="B16" s="57" t="s">
        <v>0</v>
      </c>
      <c r="C16" s="57" t="s">
        <v>91</v>
      </c>
      <c r="D16" s="57" t="s">
        <v>1</v>
      </c>
      <c r="E16" s="57" t="s">
        <v>2</v>
      </c>
      <c r="F16" s="104" t="s">
        <v>3</v>
      </c>
      <c r="G16" s="5"/>
    </row>
    <row r="17" spans="1:7" ht="16.5" thickBot="1">
      <c r="A17" s="102">
        <v>1</v>
      </c>
      <c r="B17" s="26">
        <v>2</v>
      </c>
      <c r="C17" s="26">
        <v>3</v>
      </c>
      <c r="D17" s="26">
        <v>4</v>
      </c>
      <c r="E17" s="26">
        <v>5</v>
      </c>
      <c r="F17" s="103">
        <v>6</v>
      </c>
      <c r="G17" s="1"/>
    </row>
    <row r="18" spans="1:7" ht="19.5" thickBot="1">
      <c r="A18" s="28" t="s">
        <v>4</v>
      </c>
      <c r="B18" s="29" t="s">
        <v>88</v>
      </c>
      <c r="C18" s="29"/>
      <c r="D18" s="58"/>
      <c r="E18" s="29"/>
      <c r="F18" s="30"/>
      <c r="G18" s="1"/>
    </row>
    <row r="19" spans="1:7" ht="48" thickBot="1">
      <c r="A19" s="14" t="s">
        <v>5</v>
      </c>
      <c r="B19" s="15" t="s">
        <v>88</v>
      </c>
      <c r="C19" s="15" t="s">
        <v>89</v>
      </c>
      <c r="D19" s="15"/>
      <c r="E19" s="15"/>
      <c r="F19" s="16">
        <f>F20</f>
        <v>1529.7</v>
      </c>
      <c r="G19" s="1"/>
    </row>
    <row r="20" spans="1:7" ht="36.75" customHeight="1">
      <c r="A20" s="33" t="s">
        <v>6</v>
      </c>
      <c r="B20" s="13" t="s">
        <v>88</v>
      </c>
      <c r="C20" s="13" t="s">
        <v>89</v>
      </c>
      <c r="D20" s="13">
        <v>88</v>
      </c>
      <c r="E20" s="13"/>
      <c r="F20" s="34">
        <f>F21</f>
        <v>1529.7</v>
      </c>
      <c r="G20" s="1"/>
    </row>
    <row r="21" spans="1:7">
      <c r="A21" s="35" t="s">
        <v>7</v>
      </c>
      <c r="B21" s="9" t="s">
        <v>88</v>
      </c>
      <c r="C21" s="9" t="s">
        <v>89</v>
      </c>
      <c r="D21" s="9" t="s">
        <v>8</v>
      </c>
      <c r="E21" s="9"/>
      <c r="F21" s="36">
        <f>F22</f>
        <v>1529.7</v>
      </c>
      <c r="G21" s="1"/>
    </row>
    <row r="22" spans="1:7" ht="31.5">
      <c r="A22" s="37" t="s">
        <v>9</v>
      </c>
      <c r="B22" s="11" t="s">
        <v>88</v>
      </c>
      <c r="C22" s="11" t="s">
        <v>89</v>
      </c>
      <c r="D22" s="11" t="s">
        <v>10</v>
      </c>
      <c r="E22" s="11" t="s">
        <v>96</v>
      </c>
      <c r="F22" s="38">
        <f>F23+F24</f>
        <v>1529.7</v>
      </c>
      <c r="G22" s="1"/>
    </row>
    <row r="23" spans="1:7" ht="94.5">
      <c r="A23" s="39" t="s">
        <v>18</v>
      </c>
      <c r="B23" s="8" t="s">
        <v>88</v>
      </c>
      <c r="C23" s="8" t="s">
        <v>89</v>
      </c>
      <c r="D23" s="8" t="s">
        <v>10</v>
      </c>
      <c r="E23" s="8">
        <v>100</v>
      </c>
      <c r="F23" s="40">
        <v>1435.9</v>
      </c>
      <c r="G23" s="1"/>
    </row>
    <row r="24" spans="1:7" ht="32.25" thickBot="1">
      <c r="A24" s="41" t="s">
        <v>12</v>
      </c>
      <c r="B24" s="17" t="s">
        <v>88</v>
      </c>
      <c r="C24" s="17" t="s">
        <v>89</v>
      </c>
      <c r="D24" s="8" t="s">
        <v>10</v>
      </c>
      <c r="E24" s="17">
        <v>200</v>
      </c>
      <c r="F24" s="42">
        <v>93.8</v>
      </c>
      <c r="G24" s="1"/>
    </row>
    <row r="25" spans="1:7" ht="79.5" thickBot="1">
      <c r="A25" s="14" t="s">
        <v>13</v>
      </c>
      <c r="B25" s="15" t="s">
        <v>88</v>
      </c>
      <c r="C25" s="15" t="s">
        <v>92</v>
      </c>
      <c r="D25" s="15"/>
      <c r="E25" s="15"/>
      <c r="F25" s="16">
        <f>F26</f>
        <v>392.3</v>
      </c>
      <c r="G25" s="1"/>
    </row>
    <row r="26" spans="1:7" ht="31.5">
      <c r="A26" s="33" t="s">
        <v>14</v>
      </c>
      <c r="B26" s="13" t="s">
        <v>88</v>
      </c>
      <c r="C26" s="13" t="s">
        <v>92</v>
      </c>
      <c r="D26" s="13">
        <v>91</v>
      </c>
      <c r="E26" s="13"/>
      <c r="F26" s="34">
        <f>F27</f>
        <v>392.3</v>
      </c>
      <c r="G26" s="1"/>
    </row>
    <row r="27" spans="1:7" ht="31.5">
      <c r="A27" s="35" t="s">
        <v>15</v>
      </c>
      <c r="B27" s="9">
        <v>1</v>
      </c>
      <c r="C27" s="9">
        <v>3</v>
      </c>
      <c r="D27" s="9" t="s">
        <v>16</v>
      </c>
      <c r="E27" s="9"/>
      <c r="F27" s="36">
        <f>F28</f>
        <v>392.3</v>
      </c>
      <c r="G27" s="1"/>
    </row>
    <row r="28" spans="1:7" ht="31.5">
      <c r="A28" s="37" t="s">
        <v>9</v>
      </c>
      <c r="B28" s="11" t="s">
        <v>88</v>
      </c>
      <c r="C28" s="11" t="s">
        <v>92</v>
      </c>
      <c r="D28" s="11" t="s">
        <v>17</v>
      </c>
      <c r="E28" s="11" t="s">
        <v>96</v>
      </c>
      <c r="F28" s="38">
        <f>F29+F30</f>
        <v>392.3</v>
      </c>
      <c r="G28" s="1"/>
    </row>
    <row r="29" spans="1:7" ht="50.25" customHeight="1">
      <c r="A29" s="39" t="s">
        <v>18</v>
      </c>
      <c r="B29" s="8" t="s">
        <v>88</v>
      </c>
      <c r="C29" s="8" t="s">
        <v>92</v>
      </c>
      <c r="D29" s="8" t="s">
        <v>17</v>
      </c>
      <c r="E29" s="8">
        <v>100</v>
      </c>
      <c r="F29" s="40">
        <v>338.8</v>
      </c>
      <c r="G29" s="1"/>
    </row>
    <row r="30" spans="1:7" ht="50.25" customHeight="1" thickBot="1">
      <c r="A30" s="41" t="s">
        <v>12</v>
      </c>
      <c r="B30" s="17" t="s">
        <v>88</v>
      </c>
      <c r="C30" s="17" t="s">
        <v>92</v>
      </c>
      <c r="D30" s="8" t="s">
        <v>17</v>
      </c>
      <c r="E30" s="17">
        <v>200</v>
      </c>
      <c r="F30" s="42">
        <v>53.5</v>
      </c>
      <c r="G30" s="1"/>
    </row>
    <row r="31" spans="1:7" ht="63.75" thickBot="1">
      <c r="A31" s="14" t="s">
        <v>19</v>
      </c>
      <c r="B31" s="15" t="s">
        <v>88</v>
      </c>
      <c r="C31" s="15" t="s">
        <v>93</v>
      </c>
      <c r="D31" s="15"/>
      <c r="E31" s="15"/>
      <c r="F31" s="18">
        <f>F32+F38</f>
        <v>22219.599999999999</v>
      </c>
      <c r="G31" s="1"/>
    </row>
    <row r="32" spans="1:7" ht="31.5">
      <c r="A32" s="33" t="s">
        <v>6</v>
      </c>
      <c r="B32" s="13" t="s">
        <v>88</v>
      </c>
      <c r="C32" s="13" t="s">
        <v>93</v>
      </c>
      <c r="D32" s="13">
        <v>88</v>
      </c>
      <c r="E32" s="13"/>
      <c r="F32" s="34">
        <f>F33</f>
        <v>20930.599999999999</v>
      </c>
      <c r="G32" s="1"/>
    </row>
    <row r="33" spans="1:7" ht="31.5">
      <c r="A33" s="35" t="s">
        <v>20</v>
      </c>
      <c r="B33" s="9" t="s">
        <v>88</v>
      </c>
      <c r="C33" s="9" t="s">
        <v>93</v>
      </c>
      <c r="D33" s="9" t="s">
        <v>21</v>
      </c>
      <c r="E33" s="9"/>
      <c r="F33" s="36">
        <f>F34</f>
        <v>20930.599999999999</v>
      </c>
      <c r="G33" s="1"/>
    </row>
    <row r="34" spans="1:7" ht="31.5">
      <c r="A34" s="37" t="s">
        <v>9</v>
      </c>
      <c r="B34" s="11" t="s">
        <v>88</v>
      </c>
      <c r="C34" s="11" t="s">
        <v>93</v>
      </c>
      <c r="D34" s="11" t="s">
        <v>22</v>
      </c>
      <c r="E34" s="11" t="s">
        <v>96</v>
      </c>
      <c r="F34" s="38">
        <f>F35+F36+F37</f>
        <v>20930.599999999999</v>
      </c>
      <c r="G34" s="1"/>
    </row>
    <row r="35" spans="1:7" ht="50.25" customHeight="1">
      <c r="A35" s="39" t="s">
        <v>18</v>
      </c>
      <c r="B35" s="8" t="s">
        <v>88</v>
      </c>
      <c r="C35" s="8" t="s">
        <v>93</v>
      </c>
      <c r="D35" s="8" t="s">
        <v>22</v>
      </c>
      <c r="E35" s="8">
        <v>100</v>
      </c>
      <c r="F35" s="40">
        <v>15529.7</v>
      </c>
      <c r="G35" s="1"/>
    </row>
    <row r="36" spans="1:7" ht="50.25" customHeight="1">
      <c r="A36" s="39" t="s">
        <v>12</v>
      </c>
      <c r="B36" s="8" t="s">
        <v>88</v>
      </c>
      <c r="C36" s="8" t="s">
        <v>93</v>
      </c>
      <c r="D36" s="8" t="s">
        <v>22</v>
      </c>
      <c r="E36" s="8">
        <v>200</v>
      </c>
      <c r="F36" s="40">
        <v>5137.8999999999996</v>
      </c>
      <c r="G36" s="1"/>
    </row>
    <row r="37" spans="1:7">
      <c r="A37" s="39" t="s">
        <v>23</v>
      </c>
      <c r="B37" s="8" t="s">
        <v>88</v>
      </c>
      <c r="C37" s="8" t="s">
        <v>93</v>
      </c>
      <c r="D37" s="8" t="s">
        <v>22</v>
      </c>
      <c r="E37" s="8">
        <v>800</v>
      </c>
      <c r="F37" s="40">
        <v>263</v>
      </c>
      <c r="G37" s="1"/>
    </row>
    <row r="38" spans="1:7" ht="31.5">
      <c r="A38" s="35" t="s">
        <v>24</v>
      </c>
      <c r="B38" s="9" t="s">
        <v>88</v>
      </c>
      <c r="C38" s="9" t="s">
        <v>93</v>
      </c>
      <c r="D38" s="9">
        <v>99</v>
      </c>
      <c r="E38" s="9"/>
      <c r="F38" s="36">
        <f>F39+F43</f>
        <v>1289</v>
      </c>
      <c r="G38" s="1"/>
    </row>
    <row r="39" spans="1:7">
      <c r="A39" s="35" t="s">
        <v>25</v>
      </c>
      <c r="B39" s="9" t="s">
        <v>88</v>
      </c>
      <c r="C39" s="9" t="s">
        <v>93</v>
      </c>
      <c r="D39" s="9" t="s">
        <v>26</v>
      </c>
      <c r="E39" s="9"/>
      <c r="F39" s="36">
        <f>F40</f>
        <v>896</v>
      </c>
      <c r="G39" s="1"/>
    </row>
    <row r="40" spans="1:7" ht="85.15" customHeight="1">
      <c r="A40" s="37" t="s">
        <v>27</v>
      </c>
      <c r="B40" s="11" t="s">
        <v>88</v>
      </c>
      <c r="C40" s="11" t="s">
        <v>93</v>
      </c>
      <c r="D40" s="11" t="s">
        <v>28</v>
      </c>
      <c r="E40" s="11" t="s">
        <v>96</v>
      </c>
      <c r="F40" s="38">
        <f>F41+F42</f>
        <v>896</v>
      </c>
      <c r="G40" s="1"/>
    </row>
    <row r="41" spans="1:7" ht="50.25" customHeight="1">
      <c r="A41" s="39" t="s">
        <v>18</v>
      </c>
      <c r="B41" s="8" t="s">
        <v>88</v>
      </c>
      <c r="C41" s="8" t="s">
        <v>93</v>
      </c>
      <c r="D41" s="8" t="s">
        <v>28</v>
      </c>
      <c r="E41" s="8">
        <v>100</v>
      </c>
      <c r="F41" s="40">
        <v>814</v>
      </c>
      <c r="G41" s="1"/>
    </row>
    <row r="42" spans="1:7" ht="50.25" customHeight="1">
      <c r="A42" s="39" t="s">
        <v>12</v>
      </c>
      <c r="B42" s="8" t="s">
        <v>88</v>
      </c>
      <c r="C42" s="8" t="s">
        <v>93</v>
      </c>
      <c r="D42" s="8" t="s">
        <v>28</v>
      </c>
      <c r="E42" s="8">
        <v>200</v>
      </c>
      <c r="F42" s="40">
        <v>82</v>
      </c>
      <c r="G42" s="1"/>
    </row>
    <row r="43" spans="1:7" ht="94.5">
      <c r="A43" s="37" t="s">
        <v>29</v>
      </c>
      <c r="B43" s="11" t="s">
        <v>88</v>
      </c>
      <c r="C43" s="11" t="s">
        <v>93</v>
      </c>
      <c r="D43" s="11" t="s">
        <v>30</v>
      </c>
      <c r="E43" s="11" t="s">
        <v>96</v>
      </c>
      <c r="F43" s="38">
        <f>F44+F45</f>
        <v>393</v>
      </c>
      <c r="G43" s="1"/>
    </row>
    <row r="44" spans="1:7" ht="94.5">
      <c r="A44" s="39" t="s">
        <v>18</v>
      </c>
      <c r="B44" s="8" t="s">
        <v>88</v>
      </c>
      <c r="C44" s="8" t="s">
        <v>93</v>
      </c>
      <c r="D44" s="8" t="s">
        <v>30</v>
      </c>
      <c r="E44" s="8">
        <v>100</v>
      </c>
      <c r="F44" s="40">
        <v>335</v>
      </c>
      <c r="G44" s="1"/>
    </row>
    <row r="45" spans="1:7" ht="50.25" customHeight="1" thickBot="1">
      <c r="A45" s="39" t="s">
        <v>12</v>
      </c>
      <c r="B45" s="8" t="s">
        <v>88</v>
      </c>
      <c r="C45" s="8" t="s">
        <v>93</v>
      </c>
      <c r="D45" s="8" t="s">
        <v>30</v>
      </c>
      <c r="E45" s="8">
        <v>200</v>
      </c>
      <c r="F45" s="40">
        <v>58</v>
      </c>
      <c r="G45" s="1"/>
    </row>
    <row r="46" spans="1:7" ht="50.25" customHeight="1" thickBot="1">
      <c r="A46" s="14" t="s">
        <v>32</v>
      </c>
      <c r="B46" s="15" t="s">
        <v>88</v>
      </c>
      <c r="C46" s="15" t="s">
        <v>95</v>
      </c>
      <c r="D46" s="15"/>
      <c r="E46" s="15"/>
      <c r="F46" s="16">
        <f>F47+F57</f>
        <v>7633.2</v>
      </c>
      <c r="G46" s="1"/>
    </row>
    <row r="47" spans="1:7" ht="31.5">
      <c r="A47" s="33" t="s">
        <v>33</v>
      </c>
      <c r="B47" s="13" t="s">
        <v>88</v>
      </c>
      <c r="C47" s="13" t="s">
        <v>95</v>
      </c>
      <c r="D47" s="13">
        <v>93</v>
      </c>
      <c r="E47" s="13"/>
      <c r="F47" s="34">
        <f>F48+F52</f>
        <v>2355</v>
      </c>
      <c r="G47" s="1"/>
    </row>
    <row r="48" spans="1:7" ht="31.5">
      <c r="A48" s="35" t="s">
        <v>34</v>
      </c>
      <c r="B48" s="9" t="s">
        <v>88</v>
      </c>
      <c r="C48" s="9" t="s">
        <v>95</v>
      </c>
      <c r="D48" s="9" t="s">
        <v>35</v>
      </c>
      <c r="E48" s="9"/>
      <c r="F48" s="36">
        <f>F49</f>
        <v>1497</v>
      </c>
      <c r="G48" s="1"/>
    </row>
    <row r="49" spans="1:7" ht="31.5">
      <c r="A49" s="37" t="s">
        <v>9</v>
      </c>
      <c r="B49" s="11" t="s">
        <v>88</v>
      </c>
      <c r="C49" s="11" t="s">
        <v>95</v>
      </c>
      <c r="D49" s="11" t="s">
        <v>36</v>
      </c>
      <c r="E49" s="11" t="s">
        <v>96</v>
      </c>
      <c r="F49" s="38">
        <f>F50+F51</f>
        <v>1497</v>
      </c>
      <c r="G49" s="1"/>
    </row>
    <row r="50" spans="1:7" ht="94.5">
      <c r="A50" s="39" t="s">
        <v>18</v>
      </c>
      <c r="B50" s="8" t="s">
        <v>88</v>
      </c>
      <c r="C50" s="8" t="s">
        <v>95</v>
      </c>
      <c r="D50" s="8" t="s">
        <v>36</v>
      </c>
      <c r="E50" s="8">
        <v>100</v>
      </c>
      <c r="F50" s="40">
        <v>1431.6</v>
      </c>
      <c r="G50" s="1"/>
    </row>
    <row r="51" spans="1:7" s="127" customFormat="1" ht="34.9" customHeight="1">
      <c r="A51" s="126" t="s">
        <v>12</v>
      </c>
      <c r="B51" s="8" t="s">
        <v>88</v>
      </c>
      <c r="C51" s="8" t="s">
        <v>95</v>
      </c>
      <c r="D51" s="8" t="s">
        <v>36</v>
      </c>
      <c r="E51" s="8" t="s">
        <v>112</v>
      </c>
      <c r="F51" s="55">
        <v>65.400000000000006</v>
      </c>
      <c r="G51" s="1"/>
    </row>
    <row r="52" spans="1:7" ht="31.5">
      <c r="A52" s="35" t="s">
        <v>37</v>
      </c>
      <c r="B52" s="9" t="s">
        <v>88</v>
      </c>
      <c r="C52" s="9" t="s">
        <v>95</v>
      </c>
      <c r="D52" s="9" t="s">
        <v>38</v>
      </c>
      <c r="E52" s="9"/>
      <c r="F52" s="36">
        <f>F53</f>
        <v>858</v>
      </c>
      <c r="G52" s="1"/>
    </row>
    <row r="53" spans="1:7" ht="31.5">
      <c r="A53" s="37" t="s">
        <v>9</v>
      </c>
      <c r="B53" s="11" t="s">
        <v>88</v>
      </c>
      <c r="C53" s="11" t="s">
        <v>95</v>
      </c>
      <c r="D53" s="11" t="s">
        <v>39</v>
      </c>
      <c r="E53" s="11" t="s">
        <v>96</v>
      </c>
      <c r="F53" s="38">
        <f>F54+F55+F56</f>
        <v>858</v>
      </c>
      <c r="G53" s="1"/>
    </row>
    <row r="54" spans="1:7" ht="50.25" customHeight="1">
      <c r="A54" s="39" t="s">
        <v>18</v>
      </c>
      <c r="B54" s="8" t="s">
        <v>88</v>
      </c>
      <c r="C54" s="8" t="s">
        <v>95</v>
      </c>
      <c r="D54" s="8" t="s">
        <v>39</v>
      </c>
      <c r="E54" s="8">
        <v>100</v>
      </c>
      <c r="F54" s="40">
        <v>683.1</v>
      </c>
      <c r="G54" s="1"/>
    </row>
    <row r="55" spans="1:7" ht="31.5">
      <c r="A55" s="39" t="s">
        <v>12</v>
      </c>
      <c r="B55" s="8" t="s">
        <v>88</v>
      </c>
      <c r="C55" s="8" t="s">
        <v>95</v>
      </c>
      <c r="D55" s="8" t="s">
        <v>39</v>
      </c>
      <c r="E55" s="8">
        <v>200</v>
      </c>
      <c r="F55" s="40">
        <v>164.9</v>
      </c>
      <c r="G55" s="1"/>
    </row>
    <row r="56" spans="1:7">
      <c r="A56" s="39" t="s">
        <v>23</v>
      </c>
      <c r="B56" s="8" t="s">
        <v>88</v>
      </c>
      <c r="C56" s="8" t="s">
        <v>95</v>
      </c>
      <c r="D56" s="8" t="s">
        <v>39</v>
      </c>
      <c r="E56" s="8">
        <v>800</v>
      </c>
      <c r="F56" s="40">
        <v>10</v>
      </c>
      <c r="G56" s="1"/>
    </row>
    <row r="57" spans="1:7" ht="31.5">
      <c r="A57" s="35" t="s">
        <v>24</v>
      </c>
      <c r="B57" s="9" t="s">
        <v>88</v>
      </c>
      <c r="C57" s="9" t="s">
        <v>95</v>
      </c>
      <c r="D57" s="9">
        <v>99</v>
      </c>
      <c r="E57" s="9"/>
      <c r="F57" s="36">
        <f>F58</f>
        <v>5278.2</v>
      </c>
      <c r="G57" s="1"/>
    </row>
    <row r="58" spans="1:7" ht="31.5">
      <c r="A58" s="35" t="s">
        <v>125</v>
      </c>
      <c r="B58" s="9" t="s">
        <v>88</v>
      </c>
      <c r="C58" s="9" t="s">
        <v>95</v>
      </c>
      <c r="D58" s="9" t="s">
        <v>26</v>
      </c>
      <c r="E58" s="9"/>
      <c r="F58" s="36">
        <f>F59</f>
        <v>5278.2</v>
      </c>
      <c r="G58" s="1"/>
    </row>
    <row r="59" spans="1:7" ht="31.5">
      <c r="A59" s="37" t="s">
        <v>9</v>
      </c>
      <c r="B59" s="11" t="s">
        <v>88</v>
      </c>
      <c r="C59" s="11" t="s">
        <v>95</v>
      </c>
      <c r="D59" s="11" t="s">
        <v>40</v>
      </c>
      <c r="E59" s="11" t="s">
        <v>96</v>
      </c>
      <c r="F59" s="38">
        <f>F60+F61+F62</f>
        <v>5278.2</v>
      </c>
      <c r="G59" s="1"/>
    </row>
    <row r="60" spans="1:7" ht="94.5">
      <c r="A60" s="39" t="s">
        <v>18</v>
      </c>
      <c r="B60" s="8" t="s">
        <v>88</v>
      </c>
      <c r="C60" s="8" t="s">
        <v>95</v>
      </c>
      <c r="D60" s="8" t="s">
        <v>40</v>
      </c>
      <c r="E60" s="8">
        <v>100</v>
      </c>
      <c r="F60" s="40">
        <v>4834</v>
      </c>
      <c r="G60" s="1"/>
    </row>
    <row r="61" spans="1:7" ht="31.5">
      <c r="A61" s="39" t="s">
        <v>12</v>
      </c>
      <c r="B61" s="8" t="s">
        <v>88</v>
      </c>
      <c r="C61" s="8" t="s">
        <v>95</v>
      </c>
      <c r="D61" s="8" t="s">
        <v>40</v>
      </c>
      <c r="E61" s="8">
        <v>200</v>
      </c>
      <c r="F61" s="40">
        <v>440.9</v>
      </c>
      <c r="G61" s="1"/>
    </row>
    <row r="62" spans="1:7" ht="16.5" thickBot="1">
      <c r="A62" s="41" t="s">
        <v>23</v>
      </c>
      <c r="B62" s="17" t="s">
        <v>88</v>
      </c>
      <c r="C62" s="17" t="s">
        <v>95</v>
      </c>
      <c r="D62" s="8" t="s">
        <v>40</v>
      </c>
      <c r="E62" s="17">
        <v>800</v>
      </c>
      <c r="F62" s="42">
        <v>3.3</v>
      </c>
      <c r="G62" s="1"/>
    </row>
    <row r="63" spans="1:7" ht="16.5" thickBot="1">
      <c r="A63" s="14" t="s">
        <v>41</v>
      </c>
      <c r="B63" s="15" t="s">
        <v>88</v>
      </c>
      <c r="C63" s="15">
        <v>13</v>
      </c>
      <c r="D63" s="15"/>
      <c r="E63" s="15"/>
      <c r="F63" s="16">
        <f>F64+F68+F80+F83+F86</f>
        <v>6096</v>
      </c>
      <c r="G63" s="1"/>
    </row>
    <row r="64" spans="1:7" ht="78.75">
      <c r="A64" s="181" t="s">
        <v>181</v>
      </c>
      <c r="B64" s="13" t="s">
        <v>88</v>
      </c>
      <c r="C64" s="13" t="s">
        <v>180</v>
      </c>
      <c r="D64" s="13" t="s">
        <v>88</v>
      </c>
      <c r="E64" s="13"/>
      <c r="F64" s="34">
        <f>F65</f>
        <v>65</v>
      </c>
      <c r="G64" s="1"/>
    </row>
    <row r="65" spans="1:7" ht="78.75">
      <c r="A65" s="182" t="s">
        <v>182</v>
      </c>
      <c r="B65" s="13" t="s">
        <v>88</v>
      </c>
      <c r="C65" s="13" t="s">
        <v>180</v>
      </c>
      <c r="D65" s="13" t="s">
        <v>184</v>
      </c>
      <c r="E65" s="13"/>
      <c r="F65" s="34">
        <f>F66</f>
        <v>65</v>
      </c>
      <c r="G65" s="1"/>
    </row>
    <row r="66" spans="1:7" ht="47.25">
      <c r="A66" s="183" t="s">
        <v>183</v>
      </c>
      <c r="B66" s="19" t="s">
        <v>186</v>
      </c>
      <c r="C66" s="19" t="s">
        <v>180</v>
      </c>
      <c r="D66" s="19" t="s">
        <v>185</v>
      </c>
      <c r="E66" s="19" t="s">
        <v>96</v>
      </c>
      <c r="F66" s="46">
        <f>F67</f>
        <v>65</v>
      </c>
      <c r="G66" s="1"/>
    </row>
    <row r="67" spans="1:7" ht="94.5">
      <c r="A67" s="39" t="s">
        <v>18</v>
      </c>
      <c r="B67" s="109" t="s">
        <v>186</v>
      </c>
      <c r="C67" s="109" t="s">
        <v>180</v>
      </c>
      <c r="D67" s="109" t="s">
        <v>185</v>
      </c>
      <c r="E67" s="109" t="s">
        <v>112</v>
      </c>
      <c r="F67" s="145">
        <v>65</v>
      </c>
      <c r="G67" s="1"/>
    </row>
    <row r="68" spans="1:7" ht="31.5">
      <c r="A68" s="33" t="s">
        <v>24</v>
      </c>
      <c r="B68" s="13" t="s">
        <v>88</v>
      </c>
      <c r="C68" s="13">
        <v>13</v>
      </c>
      <c r="D68" s="13">
        <v>99</v>
      </c>
      <c r="E68" s="13"/>
      <c r="F68" s="34">
        <f>F69</f>
        <v>4880</v>
      </c>
      <c r="G68" s="1"/>
    </row>
    <row r="69" spans="1:7" ht="31.5">
      <c r="A69" s="35" t="s">
        <v>98</v>
      </c>
      <c r="B69" s="9" t="s">
        <v>88</v>
      </c>
      <c r="C69" s="9">
        <v>13</v>
      </c>
      <c r="D69" s="9" t="s">
        <v>26</v>
      </c>
      <c r="E69" s="9"/>
      <c r="F69" s="36">
        <f>F70+F74+F76</f>
        <v>4880</v>
      </c>
      <c r="G69" s="1"/>
    </row>
    <row r="70" spans="1:7" ht="31.5">
      <c r="A70" s="37" t="s">
        <v>9</v>
      </c>
      <c r="B70" s="11" t="s">
        <v>88</v>
      </c>
      <c r="C70" s="11">
        <v>13</v>
      </c>
      <c r="D70" s="11" t="s">
        <v>42</v>
      </c>
      <c r="E70" s="11" t="s">
        <v>96</v>
      </c>
      <c r="F70" s="38">
        <f>F71+F72+F73</f>
        <v>4535</v>
      </c>
      <c r="G70" s="1"/>
    </row>
    <row r="71" spans="1:7" ht="50.25" customHeight="1">
      <c r="A71" s="39" t="s">
        <v>18</v>
      </c>
      <c r="B71" s="8" t="s">
        <v>88</v>
      </c>
      <c r="C71" s="8">
        <v>13</v>
      </c>
      <c r="D71" s="8" t="s">
        <v>42</v>
      </c>
      <c r="E71" s="8">
        <v>100</v>
      </c>
      <c r="F71" s="40">
        <v>4270</v>
      </c>
      <c r="G71" s="1"/>
    </row>
    <row r="72" spans="1:7" ht="31.5">
      <c r="A72" s="39" t="s">
        <v>12</v>
      </c>
      <c r="B72" s="8" t="s">
        <v>88</v>
      </c>
      <c r="C72" s="8">
        <v>13</v>
      </c>
      <c r="D72" s="8" t="s">
        <v>42</v>
      </c>
      <c r="E72" s="8">
        <v>200</v>
      </c>
      <c r="F72" s="40">
        <v>265</v>
      </c>
      <c r="G72" s="1"/>
    </row>
    <row r="73" spans="1:7">
      <c r="A73" s="39" t="s">
        <v>23</v>
      </c>
      <c r="B73" s="8" t="s">
        <v>88</v>
      </c>
      <c r="C73" s="8">
        <v>13</v>
      </c>
      <c r="D73" s="8" t="s">
        <v>42</v>
      </c>
      <c r="E73" s="8">
        <v>800</v>
      </c>
      <c r="F73" s="40"/>
      <c r="G73" s="1"/>
    </row>
    <row r="74" spans="1:7" ht="110.25">
      <c r="A74" s="37" t="s">
        <v>43</v>
      </c>
      <c r="B74" s="11" t="s">
        <v>88</v>
      </c>
      <c r="C74" s="11">
        <v>13</v>
      </c>
      <c r="D74" s="11" t="s">
        <v>44</v>
      </c>
      <c r="E74" s="11" t="s">
        <v>96</v>
      </c>
      <c r="F74" s="47">
        <f>F75</f>
        <v>145</v>
      </c>
      <c r="G74" s="1"/>
    </row>
    <row r="75" spans="1:7" ht="31.5">
      <c r="A75" s="41" t="s">
        <v>12</v>
      </c>
      <c r="B75" s="17" t="s">
        <v>88</v>
      </c>
      <c r="C75" s="17">
        <v>13</v>
      </c>
      <c r="D75" s="17" t="s">
        <v>44</v>
      </c>
      <c r="E75" s="17">
        <v>200</v>
      </c>
      <c r="F75" s="42">
        <v>145</v>
      </c>
      <c r="G75" s="1"/>
    </row>
    <row r="76" spans="1:7" ht="31.5">
      <c r="A76" s="172" t="s">
        <v>24</v>
      </c>
      <c r="B76" s="176" t="s">
        <v>88</v>
      </c>
      <c r="C76" s="176">
        <v>13</v>
      </c>
      <c r="D76" s="176">
        <v>99</v>
      </c>
      <c r="E76" s="163"/>
      <c r="F76" s="184">
        <f>F77</f>
        <v>200</v>
      </c>
      <c r="G76" s="1"/>
    </row>
    <row r="77" spans="1:7">
      <c r="A77" s="172" t="s">
        <v>25</v>
      </c>
      <c r="B77" s="176" t="s">
        <v>88</v>
      </c>
      <c r="C77" s="176">
        <v>13</v>
      </c>
      <c r="D77" s="176" t="s">
        <v>26</v>
      </c>
      <c r="E77" s="163"/>
      <c r="F77" s="184">
        <f>F78</f>
        <v>200</v>
      </c>
      <c r="G77" s="1"/>
    </row>
    <row r="78" spans="1:7" ht="31.5">
      <c r="A78" s="171" t="s">
        <v>108</v>
      </c>
      <c r="B78" s="159" t="s">
        <v>88</v>
      </c>
      <c r="C78" s="159" t="s">
        <v>180</v>
      </c>
      <c r="D78" s="159" t="s">
        <v>206</v>
      </c>
      <c r="E78" s="159" t="s">
        <v>128</v>
      </c>
      <c r="F78" s="161">
        <f>F79</f>
        <v>200</v>
      </c>
      <c r="G78" s="1"/>
    </row>
    <row r="79" spans="1:7" ht="94.5">
      <c r="A79" s="162" t="s">
        <v>18</v>
      </c>
      <c r="B79" s="163" t="s">
        <v>88</v>
      </c>
      <c r="C79" s="163" t="s">
        <v>180</v>
      </c>
      <c r="D79" s="163" t="s">
        <v>206</v>
      </c>
      <c r="E79" s="163" t="s">
        <v>128</v>
      </c>
      <c r="F79" s="177">
        <v>200</v>
      </c>
      <c r="G79" s="1"/>
    </row>
    <row r="80" spans="1:7">
      <c r="A80" s="171" t="s">
        <v>196</v>
      </c>
      <c r="B80" s="159" t="s">
        <v>88</v>
      </c>
      <c r="C80" s="159" t="s">
        <v>203</v>
      </c>
      <c r="D80" s="159"/>
      <c r="E80" s="159"/>
      <c r="F80" s="161">
        <f>F81+F82</f>
        <v>553.29999999999995</v>
      </c>
      <c r="G80" s="1"/>
    </row>
    <row r="81" spans="1:7" ht="31.5">
      <c r="A81" s="166" t="s">
        <v>12</v>
      </c>
      <c r="B81" s="167" t="s">
        <v>88</v>
      </c>
      <c r="C81" s="167">
        <v>13</v>
      </c>
      <c r="D81" s="163" t="s">
        <v>204</v>
      </c>
      <c r="E81" s="163" t="s">
        <v>112</v>
      </c>
      <c r="F81" s="165">
        <v>448.2</v>
      </c>
      <c r="G81" s="1"/>
    </row>
    <row r="82" spans="1:7">
      <c r="A82" s="155" t="s">
        <v>23</v>
      </c>
      <c r="B82" s="167" t="s">
        <v>88</v>
      </c>
      <c r="C82" s="167">
        <v>13</v>
      </c>
      <c r="D82" s="163" t="s">
        <v>204</v>
      </c>
      <c r="E82" s="169" t="s">
        <v>197</v>
      </c>
      <c r="F82" s="170">
        <v>105.1</v>
      </c>
      <c r="G82" s="1"/>
    </row>
    <row r="83" spans="1:7" ht="63">
      <c r="A83" s="185" t="s">
        <v>210</v>
      </c>
      <c r="B83" s="124" t="s">
        <v>88</v>
      </c>
      <c r="C83" s="124">
        <v>13</v>
      </c>
      <c r="D83" s="124"/>
      <c r="E83" s="124"/>
      <c r="F83" s="125">
        <f>F84</f>
        <v>597.70000000000005</v>
      </c>
      <c r="G83" s="1"/>
    </row>
    <row r="84" spans="1:7">
      <c r="A84" s="157" t="s">
        <v>167</v>
      </c>
      <c r="B84" s="167" t="s">
        <v>88</v>
      </c>
      <c r="C84" s="167">
        <v>13</v>
      </c>
      <c r="D84" s="163" t="s">
        <v>211</v>
      </c>
      <c r="E84" s="163" t="s">
        <v>168</v>
      </c>
      <c r="F84" s="165">
        <v>597.70000000000005</v>
      </c>
      <c r="G84" s="1"/>
    </row>
    <row r="85" spans="1:7" ht="31.5">
      <c r="A85" s="178" t="s">
        <v>209</v>
      </c>
      <c r="B85" s="159" t="s">
        <v>88</v>
      </c>
      <c r="C85" s="159">
        <v>13</v>
      </c>
      <c r="D85" s="159"/>
      <c r="E85" s="159"/>
      <c r="F85" s="161">
        <f>F86</f>
        <v>0</v>
      </c>
      <c r="G85" s="1"/>
    </row>
    <row r="86" spans="1:7" ht="32.25" thickBot="1">
      <c r="A86" s="179" t="s">
        <v>12</v>
      </c>
      <c r="B86" s="122" t="s">
        <v>88</v>
      </c>
      <c r="C86" s="122">
        <v>13</v>
      </c>
      <c r="D86" s="169"/>
      <c r="E86" s="169" t="s">
        <v>112</v>
      </c>
      <c r="F86" s="170"/>
      <c r="G86" s="1"/>
    </row>
    <row r="87" spans="1:7" s="116" customFormat="1" ht="19.5" thickBot="1">
      <c r="A87" s="71" t="s">
        <v>46</v>
      </c>
      <c r="B87" s="72"/>
      <c r="C87" s="72"/>
      <c r="D87" s="72"/>
      <c r="E87" s="72"/>
      <c r="F87" s="77">
        <f>F19+F25+F31+F46+F63</f>
        <v>37870.800000000003</v>
      </c>
      <c r="G87" s="7"/>
    </row>
    <row r="88" spans="1:7" s="117" customFormat="1" ht="57" thickBot="1">
      <c r="A88" s="22" t="s">
        <v>100</v>
      </c>
      <c r="B88" s="23" t="s">
        <v>92</v>
      </c>
      <c r="C88" s="23"/>
      <c r="D88" s="23"/>
      <c r="E88" s="23"/>
      <c r="F88" s="24"/>
      <c r="G88" s="6"/>
    </row>
    <row r="89" spans="1:7" ht="16.5" thickBot="1">
      <c r="A89" s="14" t="s">
        <v>47</v>
      </c>
      <c r="B89" s="15" t="s">
        <v>92</v>
      </c>
      <c r="C89" s="15" t="s">
        <v>93</v>
      </c>
      <c r="D89" s="15"/>
      <c r="E89" s="15"/>
      <c r="F89" s="16">
        <f>F90</f>
        <v>3510.6000000000004</v>
      </c>
      <c r="G89" s="1"/>
    </row>
    <row r="90" spans="1:7" ht="31.5">
      <c r="A90" s="33" t="s">
        <v>24</v>
      </c>
      <c r="B90" s="13" t="s">
        <v>92</v>
      </c>
      <c r="C90" s="13" t="s">
        <v>93</v>
      </c>
      <c r="D90" s="13" t="s">
        <v>101</v>
      </c>
      <c r="E90" s="13"/>
      <c r="F90" s="34">
        <f>F91</f>
        <v>3510.6000000000004</v>
      </c>
      <c r="G90" s="1"/>
    </row>
    <row r="91" spans="1:7" ht="141.75">
      <c r="A91" s="37" t="s">
        <v>123</v>
      </c>
      <c r="B91" s="9" t="s">
        <v>92</v>
      </c>
      <c r="C91" s="9" t="s">
        <v>93</v>
      </c>
      <c r="D91" s="9" t="s">
        <v>102</v>
      </c>
      <c r="E91" s="9" t="s">
        <v>96</v>
      </c>
      <c r="F91" s="36">
        <f>F92+F93+F94</f>
        <v>3510.6000000000004</v>
      </c>
      <c r="G91" s="1"/>
    </row>
    <row r="92" spans="1:7" ht="94.5">
      <c r="A92" s="39" t="s">
        <v>18</v>
      </c>
      <c r="B92" s="8" t="s">
        <v>92</v>
      </c>
      <c r="C92" s="8" t="s">
        <v>93</v>
      </c>
      <c r="D92" s="8" t="s">
        <v>102</v>
      </c>
      <c r="E92" s="8">
        <v>100</v>
      </c>
      <c r="F92" s="40">
        <v>2544.3000000000002</v>
      </c>
      <c r="G92" s="1"/>
    </row>
    <row r="93" spans="1:7" ht="31.5">
      <c r="A93" s="39" t="s">
        <v>12</v>
      </c>
      <c r="B93" s="8" t="s">
        <v>92</v>
      </c>
      <c r="C93" s="8" t="s">
        <v>93</v>
      </c>
      <c r="D93" s="8" t="s">
        <v>102</v>
      </c>
      <c r="E93" s="8">
        <v>200</v>
      </c>
      <c r="F93" s="40">
        <v>963.3</v>
      </c>
      <c r="G93" s="1"/>
    </row>
    <row r="94" spans="1:7" ht="16.5" thickBot="1">
      <c r="A94" s="41" t="s">
        <v>23</v>
      </c>
      <c r="B94" s="17" t="s">
        <v>92</v>
      </c>
      <c r="C94" s="17" t="s">
        <v>93</v>
      </c>
      <c r="D94" s="8" t="s">
        <v>102</v>
      </c>
      <c r="E94" s="17">
        <v>800</v>
      </c>
      <c r="F94" s="42">
        <v>3</v>
      </c>
      <c r="G94" s="1"/>
    </row>
    <row r="95" spans="1:7" ht="63.75" thickBot="1">
      <c r="A95" s="14" t="s">
        <v>104</v>
      </c>
      <c r="B95" s="15" t="s">
        <v>92</v>
      </c>
      <c r="C95" s="15" t="s">
        <v>99</v>
      </c>
      <c r="D95" s="15" t="s">
        <v>103</v>
      </c>
      <c r="E95" s="15"/>
      <c r="F95" s="16">
        <f>F96</f>
        <v>12550.8</v>
      </c>
      <c r="G95" s="1"/>
    </row>
    <row r="96" spans="1:7" ht="47.25">
      <c r="A96" s="45" t="s">
        <v>124</v>
      </c>
      <c r="B96" s="19" t="s">
        <v>92</v>
      </c>
      <c r="C96" s="19" t="s">
        <v>99</v>
      </c>
      <c r="D96" s="19" t="s">
        <v>105</v>
      </c>
      <c r="E96" s="19" t="s">
        <v>96</v>
      </c>
      <c r="F96" s="46">
        <f>F97+F98+F99</f>
        <v>12550.8</v>
      </c>
      <c r="G96" s="1"/>
    </row>
    <row r="97" spans="1:7" ht="94.5">
      <c r="A97" s="39" t="s">
        <v>18</v>
      </c>
      <c r="B97" s="8" t="s">
        <v>92</v>
      </c>
      <c r="C97" s="8" t="s">
        <v>99</v>
      </c>
      <c r="D97" s="156" t="s">
        <v>105</v>
      </c>
      <c r="E97" s="8">
        <v>100</v>
      </c>
      <c r="F97" s="40">
        <v>11703.9</v>
      </c>
      <c r="G97" s="1"/>
    </row>
    <row r="98" spans="1:7" ht="31.5">
      <c r="A98" s="39" t="s">
        <v>12</v>
      </c>
      <c r="B98" s="8" t="s">
        <v>92</v>
      </c>
      <c r="C98" s="8" t="s">
        <v>99</v>
      </c>
      <c r="D98" s="156" t="s">
        <v>105</v>
      </c>
      <c r="E98" s="8">
        <v>200</v>
      </c>
      <c r="F98" s="40">
        <v>748.4</v>
      </c>
      <c r="G98" s="1"/>
    </row>
    <row r="99" spans="1:7" ht="16.5" thickBot="1">
      <c r="A99" s="41" t="s">
        <v>23</v>
      </c>
      <c r="B99" s="17" t="s">
        <v>92</v>
      </c>
      <c r="C99" s="17" t="s">
        <v>99</v>
      </c>
      <c r="D99" s="156" t="s">
        <v>105</v>
      </c>
      <c r="E99" s="17">
        <v>800</v>
      </c>
      <c r="F99" s="42">
        <v>98.5</v>
      </c>
      <c r="G99" s="1"/>
    </row>
    <row r="100" spans="1:7" ht="48" thickBot="1">
      <c r="A100" s="14" t="s">
        <v>106</v>
      </c>
      <c r="B100" s="15" t="s">
        <v>92</v>
      </c>
      <c r="C100" s="15" t="s">
        <v>107</v>
      </c>
      <c r="D100" s="15"/>
      <c r="E100" s="15"/>
      <c r="F100" s="16">
        <f>F101</f>
        <v>300</v>
      </c>
      <c r="G100" s="1"/>
    </row>
    <row r="101" spans="1:7" ht="31.5">
      <c r="A101" s="33" t="s">
        <v>109</v>
      </c>
      <c r="B101" s="13" t="s">
        <v>92</v>
      </c>
      <c r="C101" s="13" t="s">
        <v>107</v>
      </c>
      <c r="D101" s="13" t="s">
        <v>110</v>
      </c>
      <c r="E101" s="13"/>
      <c r="F101" s="34">
        <f>F102</f>
        <v>300</v>
      </c>
      <c r="G101" s="1"/>
    </row>
    <row r="102" spans="1:7" ht="31.5">
      <c r="A102" s="37" t="s">
        <v>108</v>
      </c>
      <c r="B102" s="11" t="s">
        <v>92</v>
      </c>
      <c r="C102" s="11" t="s">
        <v>107</v>
      </c>
      <c r="D102" s="11" t="s">
        <v>111</v>
      </c>
      <c r="E102" s="11" t="s">
        <v>96</v>
      </c>
      <c r="F102" s="38">
        <f>F103</f>
        <v>300</v>
      </c>
      <c r="G102" s="1"/>
    </row>
    <row r="103" spans="1:7" ht="32.25" thickBot="1">
      <c r="A103" s="41" t="s">
        <v>12</v>
      </c>
      <c r="B103" s="17" t="s">
        <v>92</v>
      </c>
      <c r="C103" s="17" t="s">
        <v>107</v>
      </c>
      <c r="D103" s="8" t="s">
        <v>111</v>
      </c>
      <c r="E103" s="17" t="s">
        <v>112</v>
      </c>
      <c r="F103" s="42">
        <v>300</v>
      </c>
      <c r="G103" s="1"/>
    </row>
    <row r="104" spans="1:7" ht="19.5" thickBot="1">
      <c r="A104" s="71" t="s">
        <v>48</v>
      </c>
      <c r="B104" s="72"/>
      <c r="C104" s="72"/>
      <c r="D104" s="72"/>
      <c r="E104" s="72"/>
      <c r="F104" s="77">
        <f>F89+F95+F100</f>
        <v>16361.4</v>
      </c>
      <c r="G104" s="1"/>
    </row>
    <row r="105" spans="1:7" ht="18.75">
      <c r="A105" s="48" t="s">
        <v>49</v>
      </c>
      <c r="B105" s="31" t="s">
        <v>93</v>
      </c>
      <c r="C105" s="31"/>
      <c r="D105" s="31"/>
      <c r="E105" s="31"/>
      <c r="F105" s="49"/>
      <c r="G105" s="1"/>
    </row>
    <row r="106" spans="1:7" ht="31.5">
      <c r="A106" s="50" t="s">
        <v>113</v>
      </c>
      <c r="B106" s="10" t="s">
        <v>93</v>
      </c>
      <c r="C106" s="10" t="s">
        <v>99</v>
      </c>
      <c r="D106" s="10"/>
      <c r="E106" s="32"/>
      <c r="F106" s="44">
        <f>F107</f>
        <v>11981.3</v>
      </c>
      <c r="G106" s="1"/>
    </row>
    <row r="107" spans="1:7" ht="31.5">
      <c r="A107" s="51" t="s">
        <v>114</v>
      </c>
      <c r="B107" s="9" t="s">
        <v>93</v>
      </c>
      <c r="C107" s="9" t="s">
        <v>99</v>
      </c>
      <c r="D107" s="9" t="s">
        <v>115</v>
      </c>
      <c r="E107" s="151">
        <v>0</v>
      </c>
      <c r="F107" s="36">
        <f>F108</f>
        <v>11981.3</v>
      </c>
      <c r="G107" s="1"/>
    </row>
    <row r="108" spans="1:7" ht="47.25">
      <c r="A108" s="52" t="s">
        <v>116</v>
      </c>
      <c r="B108" s="11" t="s">
        <v>93</v>
      </c>
      <c r="C108" s="11" t="s">
        <v>99</v>
      </c>
      <c r="D108" s="11" t="s">
        <v>117</v>
      </c>
      <c r="E108" s="150">
        <v>0</v>
      </c>
      <c r="F108" s="38">
        <f>F109</f>
        <v>11981.3</v>
      </c>
      <c r="G108" s="1"/>
    </row>
    <row r="109" spans="1:7" ht="31.5">
      <c r="A109" s="53" t="s">
        <v>31</v>
      </c>
      <c r="B109" s="8" t="s">
        <v>93</v>
      </c>
      <c r="C109" s="8" t="s">
        <v>99</v>
      </c>
      <c r="D109" s="8" t="s">
        <v>117</v>
      </c>
      <c r="E109" s="25">
        <v>200</v>
      </c>
      <c r="F109" s="40">
        <v>11981.3</v>
      </c>
      <c r="G109" s="1"/>
    </row>
    <row r="110" spans="1:7" ht="18.75">
      <c r="A110" s="74" t="s">
        <v>50</v>
      </c>
      <c r="B110" s="75"/>
      <c r="C110" s="75"/>
      <c r="D110" s="75"/>
      <c r="E110" s="75"/>
      <c r="F110" s="76">
        <f>F106</f>
        <v>11981.3</v>
      </c>
      <c r="G110" s="1"/>
    </row>
    <row r="111" spans="1:7" ht="16.899999999999999" customHeight="1">
      <c r="A111" s="136" t="s">
        <v>51</v>
      </c>
      <c r="B111" s="137" t="s">
        <v>94</v>
      </c>
      <c r="C111" s="9"/>
      <c r="D111" s="9"/>
      <c r="E111" s="9"/>
      <c r="F111" s="36"/>
      <c r="G111" s="1"/>
    </row>
    <row r="112" spans="1:7" ht="16.899999999999999" customHeight="1">
      <c r="A112" s="141" t="s">
        <v>179</v>
      </c>
      <c r="B112" s="142" t="s">
        <v>94</v>
      </c>
      <c r="C112" s="143" t="s">
        <v>88</v>
      </c>
      <c r="D112" s="143"/>
      <c r="E112" s="143"/>
      <c r="F112" s="44">
        <f>F113</f>
        <v>4933</v>
      </c>
      <c r="G112" s="1"/>
    </row>
    <row r="113" spans="1:7" s="139" customFormat="1" ht="47.45" customHeight="1">
      <c r="A113" s="140" t="s">
        <v>177</v>
      </c>
      <c r="B113" s="11" t="s">
        <v>94</v>
      </c>
      <c r="C113" s="11" t="s">
        <v>88</v>
      </c>
      <c r="D113" s="11" t="s">
        <v>178</v>
      </c>
      <c r="E113" s="11" t="s">
        <v>96</v>
      </c>
      <c r="F113" s="47">
        <f>F114</f>
        <v>4933</v>
      </c>
      <c r="G113" s="138"/>
    </row>
    <row r="114" spans="1:7" s="139" customFormat="1" ht="31.5">
      <c r="A114" s="39" t="s">
        <v>12</v>
      </c>
      <c r="B114" s="8" t="s">
        <v>94</v>
      </c>
      <c r="C114" s="8" t="s">
        <v>88</v>
      </c>
      <c r="D114" s="8" t="s">
        <v>178</v>
      </c>
      <c r="E114" s="8" t="s">
        <v>96</v>
      </c>
      <c r="F114" s="55">
        <v>4933</v>
      </c>
      <c r="G114" s="138"/>
    </row>
    <row r="115" spans="1:7">
      <c r="A115" s="43" t="s">
        <v>52</v>
      </c>
      <c r="B115" s="10" t="s">
        <v>94</v>
      </c>
      <c r="C115" s="10" t="s">
        <v>89</v>
      </c>
      <c r="D115" s="10"/>
      <c r="E115" s="10"/>
      <c r="F115" s="44">
        <f>F116</f>
        <v>6529.9</v>
      </c>
      <c r="G115" s="1"/>
    </row>
    <row r="116" spans="1:7">
      <c r="A116" s="37" t="s">
        <v>53</v>
      </c>
      <c r="B116" s="11" t="s">
        <v>94</v>
      </c>
      <c r="C116" s="11" t="s">
        <v>89</v>
      </c>
      <c r="D116" s="11" t="s">
        <v>191</v>
      </c>
      <c r="E116" s="11">
        <v>0</v>
      </c>
      <c r="F116" s="38">
        <f>F117+F118</f>
        <v>6529.9</v>
      </c>
      <c r="G116" s="1"/>
    </row>
    <row r="117" spans="1:7" ht="31.5">
      <c r="A117" s="39" t="s">
        <v>12</v>
      </c>
      <c r="B117" s="8" t="s">
        <v>94</v>
      </c>
      <c r="C117" s="8" t="s">
        <v>89</v>
      </c>
      <c r="D117" s="8" t="s">
        <v>187</v>
      </c>
      <c r="E117" s="8">
        <v>200</v>
      </c>
      <c r="F117" s="40">
        <v>500</v>
      </c>
      <c r="G117" s="1"/>
    </row>
    <row r="118" spans="1:7" ht="47.25">
      <c r="A118" s="39" t="s">
        <v>119</v>
      </c>
      <c r="B118" s="8" t="s">
        <v>94</v>
      </c>
      <c r="C118" s="8" t="s">
        <v>89</v>
      </c>
      <c r="D118" s="8" t="s">
        <v>187</v>
      </c>
      <c r="E118" s="8" t="s">
        <v>118</v>
      </c>
      <c r="F118" s="40">
        <v>6029.9</v>
      </c>
      <c r="G118" s="1"/>
    </row>
    <row r="119" spans="1:7">
      <c r="A119" s="43" t="s">
        <v>54</v>
      </c>
      <c r="B119" s="10" t="s">
        <v>94</v>
      </c>
      <c r="C119" s="10" t="s">
        <v>92</v>
      </c>
      <c r="D119" s="10"/>
      <c r="E119" s="10"/>
      <c r="F119" s="44">
        <f>F120+F122+F124+F126+F128</f>
        <v>145788</v>
      </c>
      <c r="G119" s="1"/>
    </row>
    <row r="120" spans="1:7">
      <c r="A120" s="37" t="s">
        <v>55</v>
      </c>
      <c r="B120" s="11" t="s">
        <v>94</v>
      </c>
      <c r="C120" s="11" t="s">
        <v>92</v>
      </c>
      <c r="D120" s="11" t="s">
        <v>188</v>
      </c>
      <c r="E120" s="11" t="s">
        <v>96</v>
      </c>
      <c r="F120" s="38">
        <f>F121</f>
        <v>7799.8</v>
      </c>
      <c r="G120" s="1"/>
    </row>
    <row r="121" spans="1:7" ht="31.5">
      <c r="A121" s="39" t="s">
        <v>12</v>
      </c>
      <c r="B121" s="8" t="s">
        <v>94</v>
      </c>
      <c r="C121" s="8" t="s">
        <v>92</v>
      </c>
      <c r="D121" s="8" t="s">
        <v>188</v>
      </c>
      <c r="E121" s="8">
        <v>200</v>
      </c>
      <c r="F121" s="40">
        <v>7799.8</v>
      </c>
      <c r="G121" s="1"/>
    </row>
    <row r="122" spans="1:7" ht="50.25" customHeight="1">
      <c r="A122" s="158" t="s">
        <v>201</v>
      </c>
      <c r="B122" s="159" t="s">
        <v>94</v>
      </c>
      <c r="C122" s="159" t="s">
        <v>92</v>
      </c>
      <c r="D122" s="160" t="s">
        <v>202</v>
      </c>
      <c r="E122" s="159" t="s">
        <v>96</v>
      </c>
      <c r="F122" s="161">
        <f>F123</f>
        <v>68113.5</v>
      </c>
      <c r="G122" s="1"/>
    </row>
    <row r="123" spans="1:7" ht="31.5">
      <c r="A123" s="162" t="s">
        <v>12</v>
      </c>
      <c r="B123" s="163" t="s">
        <v>94</v>
      </c>
      <c r="C123" s="163" t="s">
        <v>92</v>
      </c>
      <c r="D123" s="164" t="s">
        <v>202</v>
      </c>
      <c r="E123" s="163">
        <v>200</v>
      </c>
      <c r="F123" s="165">
        <v>68113.5</v>
      </c>
      <c r="G123" s="1"/>
    </row>
    <row r="124" spans="1:7">
      <c r="A124" s="37" t="s">
        <v>56</v>
      </c>
      <c r="B124" s="11" t="s">
        <v>94</v>
      </c>
      <c r="C124" s="11" t="s">
        <v>92</v>
      </c>
      <c r="D124" s="11" t="s">
        <v>189</v>
      </c>
      <c r="E124" s="11" t="s">
        <v>96</v>
      </c>
      <c r="F124" s="38">
        <f>F125</f>
        <v>7199.5</v>
      </c>
      <c r="G124" s="1"/>
    </row>
    <row r="125" spans="1:7" ht="31.5">
      <c r="A125" s="39" t="s">
        <v>12</v>
      </c>
      <c r="B125" s="8" t="s">
        <v>94</v>
      </c>
      <c r="C125" s="8" t="s">
        <v>92</v>
      </c>
      <c r="D125" s="8" t="s">
        <v>189</v>
      </c>
      <c r="E125" s="8">
        <v>200</v>
      </c>
      <c r="F125" s="40">
        <v>7199.5</v>
      </c>
      <c r="G125" s="1"/>
    </row>
    <row r="126" spans="1:7" ht="31.5">
      <c r="A126" s="37" t="s">
        <v>57</v>
      </c>
      <c r="B126" s="11" t="s">
        <v>94</v>
      </c>
      <c r="C126" s="11" t="s">
        <v>92</v>
      </c>
      <c r="D126" s="11" t="s">
        <v>190</v>
      </c>
      <c r="E126" s="11" t="s">
        <v>96</v>
      </c>
      <c r="F126" s="38">
        <f>F127</f>
        <v>1259.4000000000001</v>
      </c>
      <c r="G126" s="1"/>
    </row>
    <row r="127" spans="1:7" ht="31.5">
      <c r="A127" s="39" t="s">
        <v>11</v>
      </c>
      <c r="B127" s="8" t="s">
        <v>94</v>
      </c>
      <c r="C127" s="8" t="s">
        <v>92</v>
      </c>
      <c r="D127" s="8" t="s">
        <v>190</v>
      </c>
      <c r="E127" s="8">
        <v>200</v>
      </c>
      <c r="F127" s="40">
        <v>1259.4000000000001</v>
      </c>
      <c r="G127" s="1"/>
    </row>
    <row r="128" spans="1:7" ht="31.9" customHeight="1">
      <c r="A128" s="37" t="s">
        <v>58</v>
      </c>
      <c r="B128" s="11" t="s">
        <v>94</v>
      </c>
      <c r="C128" s="11" t="s">
        <v>92</v>
      </c>
      <c r="D128" s="11" t="s">
        <v>193</v>
      </c>
      <c r="E128" s="11" t="s">
        <v>96</v>
      </c>
      <c r="F128" s="38">
        <f>F129</f>
        <v>61415.8</v>
      </c>
      <c r="G128" s="1"/>
    </row>
    <row r="129" spans="1:7" ht="31.5">
      <c r="A129" s="39" t="s">
        <v>12</v>
      </c>
      <c r="B129" s="8" t="s">
        <v>94</v>
      </c>
      <c r="C129" s="8" t="s">
        <v>92</v>
      </c>
      <c r="D129" s="8" t="s">
        <v>192</v>
      </c>
      <c r="E129" s="8">
        <v>200</v>
      </c>
      <c r="F129" s="40">
        <v>61415.8</v>
      </c>
      <c r="G129" s="1"/>
    </row>
    <row r="130" spans="1:7" ht="31.5">
      <c r="A130" s="43" t="s">
        <v>59</v>
      </c>
      <c r="B130" s="10" t="s">
        <v>94</v>
      </c>
      <c r="C130" s="10" t="s">
        <v>94</v>
      </c>
      <c r="D130" s="10"/>
      <c r="E130" s="10"/>
      <c r="F130" s="44">
        <f>F131+F137+F139</f>
        <v>40621.199999999997</v>
      </c>
      <c r="G130" s="1"/>
    </row>
    <row r="131" spans="1:7" ht="31.5">
      <c r="A131" s="33" t="s">
        <v>24</v>
      </c>
      <c r="B131" s="9" t="s">
        <v>94</v>
      </c>
      <c r="C131" s="9" t="s">
        <v>94</v>
      </c>
      <c r="D131" s="9" t="s">
        <v>101</v>
      </c>
      <c r="E131" s="9" t="s">
        <v>96</v>
      </c>
      <c r="F131" s="36">
        <f>F132+F135</f>
        <v>13867.1</v>
      </c>
      <c r="G131" s="1"/>
    </row>
    <row r="132" spans="1:7" ht="47.25">
      <c r="A132" s="37" t="s">
        <v>122</v>
      </c>
      <c r="B132" s="11" t="s">
        <v>94</v>
      </c>
      <c r="C132" s="11" t="s">
        <v>94</v>
      </c>
      <c r="D132" s="11" t="s">
        <v>40</v>
      </c>
      <c r="E132" s="11" t="s">
        <v>96</v>
      </c>
      <c r="F132" s="38">
        <f>F133+F134</f>
        <v>5467.1</v>
      </c>
      <c r="G132" s="1"/>
    </row>
    <row r="133" spans="1:7" ht="50.25" customHeight="1">
      <c r="A133" s="39" t="s">
        <v>18</v>
      </c>
      <c r="B133" s="8" t="s">
        <v>94</v>
      </c>
      <c r="C133" s="8" t="s">
        <v>94</v>
      </c>
      <c r="D133" s="8" t="s">
        <v>40</v>
      </c>
      <c r="E133" s="8">
        <v>100</v>
      </c>
      <c r="F133" s="40">
        <v>5009.6000000000004</v>
      </c>
      <c r="G133" s="1"/>
    </row>
    <row r="134" spans="1:7" ht="31.5">
      <c r="A134" s="39" t="s">
        <v>12</v>
      </c>
      <c r="B134" s="8" t="s">
        <v>94</v>
      </c>
      <c r="C134" s="8" t="s">
        <v>94</v>
      </c>
      <c r="D134" s="8" t="s">
        <v>40</v>
      </c>
      <c r="E134" s="8">
        <v>200</v>
      </c>
      <c r="F134" s="40">
        <v>457.5</v>
      </c>
      <c r="G134" s="1"/>
    </row>
    <row r="135" spans="1:7" ht="63">
      <c r="A135" s="52" t="s">
        <v>135</v>
      </c>
      <c r="B135" s="11" t="s">
        <v>94</v>
      </c>
      <c r="C135" s="11" t="s">
        <v>94</v>
      </c>
      <c r="D135" s="11" t="s">
        <v>121</v>
      </c>
      <c r="E135" s="11" t="s">
        <v>96</v>
      </c>
      <c r="F135" s="38">
        <f>F136</f>
        <v>8400</v>
      </c>
      <c r="G135" s="1"/>
    </row>
    <row r="136" spans="1:7">
      <c r="A136" s="39" t="s">
        <v>23</v>
      </c>
      <c r="B136" s="8" t="s">
        <v>94</v>
      </c>
      <c r="C136" s="8" t="s">
        <v>94</v>
      </c>
      <c r="D136" s="8" t="s">
        <v>121</v>
      </c>
      <c r="E136" s="8">
        <v>800</v>
      </c>
      <c r="F136" s="40">
        <v>8400</v>
      </c>
      <c r="G136" s="1"/>
    </row>
    <row r="137" spans="1:7" ht="49.5" customHeight="1">
      <c r="A137" s="171" t="s">
        <v>116</v>
      </c>
      <c r="B137" s="159" t="s">
        <v>94</v>
      </c>
      <c r="C137" s="159" t="s">
        <v>94</v>
      </c>
      <c r="D137" s="159" t="s">
        <v>199</v>
      </c>
      <c r="E137" s="159"/>
      <c r="F137" s="173">
        <f>F138</f>
        <v>157</v>
      </c>
      <c r="G137" s="1"/>
    </row>
    <row r="138" spans="1:7" ht="42.6" customHeight="1">
      <c r="A138" s="162" t="s">
        <v>12</v>
      </c>
      <c r="B138" s="163" t="s">
        <v>94</v>
      </c>
      <c r="C138" s="163" t="s">
        <v>94</v>
      </c>
      <c r="D138" s="163" t="s">
        <v>199</v>
      </c>
      <c r="E138" s="163" t="s">
        <v>205</v>
      </c>
      <c r="F138" s="174">
        <v>157</v>
      </c>
      <c r="G138" s="1"/>
    </row>
    <row r="139" spans="1:7" ht="20.25" customHeight="1">
      <c r="A139" s="158"/>
      <c r="B139" s="159" t="s">
        <v>94</v>
      </c>
      <c r="C139" s="159" t="s">
        <v>94</v>
      </c>
      <c r="D139" s="159" t="s">
        <v>199</v>
      </c>
      <c r="E139" s="159"/>
      <c r="F139" s="161">
        <f>F140</f>
        <v>26597.1</v>
      </c>
      <c r="G139" s="1"/>
    </row>
    <row r="140" spans="1:7" ht="48" thickBot="1">
      <c r="A140" s="155" t="s">
        <v>198</v>
      </c>
      <c r="B140" s="163" t="s">
        <v>94</v>
      </c>
      <c r="C140" s="163" t="s">
        <v>94</v>
      </c>
      <c r="D140" s="163" t="s">
        <v>199</v>
      </c>
      <c r="E140" s="163" t="s">
        <v>118</v>
      </c>
      <c r="F140" s="165">
        <v>26597.1</v>
      </c>
      <c r="G140" s="1"/>
    </row>
    <row r="141" spans="1:7" ht="19.5" thickBot="1">
      <c r="A141" s="71" t="s">
        <v>60</v>
      </c>
      <c r="B141" s="72"/>
      <c r="C141" s="72"/>
      <c r="D141" s="72"/>
      <c r="E141" s="72"/>
      <c r="F141" s="77">
        <f>F112+F115+F119+F130</f>
        <v>197872.09999999998</v>
      </c>
      <c r="G141" s="1"/>
    </row>
    <row r="142" spans="1:7" ht="19.5" thickBot="1">
      <c r="A142" s="28" t="s">
        <v>61</v>
      </c>
      <c r="B142" s="58" t="s">
        <v>103</v>
      </c>
      <c r="C142" s="58"/>
      <c r="D142" s="58"/>
      <c r="E142" s="58"/>
      <c r="F142" s="59"/>
      <c r="G142" s="1"/>
    </row>
    <row r="143" spans="1:7">
      <c r="A143" s="60" t="s">
        <v>62</v>
      </c>
      <c r="B143" s="12" t="s">
        <v>103</v>
      </c>
      <c r="C143" s="12" t="s">
        <v>88</v>
      </c>
      <c r="D143" s="12"/>
      <c r="E143" s="12"/>
      <c r="F143" s="78">
        <f>F144+F149</f>
        <v>331554.8</v>
      </c>
      <c r="G143" s="1"/>
    </row>
    <row r="144" spans="1:7" ht="47.25">
      <c r="A144" s="37" t="s">
        <v>138</v>
      </c>
      <c r="B144" s="11" t="s">
        <v>103</v>
      </c>
      <c r="C144" s="11" t="s">
        <v>88</v>
      </c>
      <c r="D144" s="11" t="s">
        <v>126</v>
      </c>
      <c r="E144" s="11" t="s">
        <v>96</v>
      </c>
      <c r="F144" s="38">
        <f>F145+F146+F147+F148</f>
        <v>136935.19999999998</v>
      </c>
      <c r="G144" s="1"/>
    </row>
    <row r="145" spans="1:7" ht="94.5">
      <c r="A145" s="39" t="s">
        <v>18</v>
      </c>
      <c r="B145" s="8" t="s">
        <v>103</v>
      </c>
      <c r="C145" s="8" t="s">
        <v>88</v>
      </c>
      <c r="D145" s="8" t="s">
        <v>126</v>
      </c>
      <c r="E145" s="8">
        <v>100</v>
      </c>
      <c r="F145" s="40">
        <v>514.29999999999995</v>
      </c>
      <c r="G145" s="1"/>
    </row>
    <row r="146" spans="1:7" ht="31.5">
      <c r="A146" s="39" t="s">
        <v>12</v>
      </c>
      <c r="B146" s="8" t="s">
        <v>103</v>
      </c>
      <c r="C146" s="8" t="s">
        <v>88</v>
      </c>
      <c r="D146" s="8" t="s">
        <v>126</v>
      </c>
      <c r="E146" s="8">
        <v>200</v>
      </c>
      <c r="F146" s="40">
        <v>122.7</v>
      </c>
      <c r="G146" s="1"/>
    </row>
    <row r="147" spans="1:7">
      <c r="A147" s="39" t="s">
        <v>23</v>
      </c>
      <c r="B147" s="8" t="s">
        <v>103</v>
      </c>
      <c r="C147" s="8" t="s">
        <v>88</v>
      </c>
      <c r="D147" s="8" t="s">
        <v>126</v>
      </c>
      <c r="E147" s="8">
        <v>800</v>
      </c>
      <c r="F147" s="40">
        <v>28.9</v>
      </c>
      <c r="G147" s="1"/>
    </row>
    <row r="148" spans="1:7" ht="47.25">
      <c r="A148" s="41" t="s">
        <v>45</v>
      </c>
      <c r="B148" s="8" t="s">
        <v>103</v>
      </c>
      <c r="C148" s="8" t="s">
        <v>88</v>
      </c>
      <c r="D148" s="8" t="s">
        <v>126</v>
      </c>
      <c r="E148" s="8" t="s">
        <v>97</v>
      </c>
      <c r="F148" s="81">
        <v>136269.29999999999</v>
      </c>
      <c r="G148" s="1"/>
    </row>
    <row r="149" spans="1:7" ht="173.25">
      <c r="A149" s="37" t="s">
        <v>134</v>
      </c>
      <c r="B149" s="11" t="s">
        <v>103</v>
      </c>
      <c r="C149" s="11" t="s">
        <v>88</v>
      </c>
      <c r="D149" s="11" t="s">
        <v>127</v>
      </c>
      <c r="E149" s="11" t="s">
        <v>96</v>
      </c>
      <c r="F149" s="38">
        <f>F150+F151</f>
        <v>194619.6</v>
      </c>
      <c r="G149" s="1"/>
    </row>
    <row r="150" spans="1:7" ht="94.5">
      <c r="A150" s="39" t="s">
        <v>18</v>
      </c>
      <c r="B150" s="8" t="s">
        <v>103</v>
      </c>
      <c r="C150" s="8" t="s">
        <v>88</v>
      </c>
      <c r="D150" s="8" t="s">
        <v>127</v>
      </c>
      <c r="E150" s="8" t="s">
        <v>128</v>
      </c>
      <c r="F150" s="40">
        <v>1386.4</v>
      </c>
      <c r="G150" s="1"/>
    </row>
    <row r="151" spans="1:7" ht="47.25">
      <c r="A151" s="41" t="s">
        <v>45</v>
      </c>
      <c r="B151" s="8" t="s">
        <v>103</v>
      </c>
      <c r="C151" s="8" t="s">
        <v>88</v>
      </c>
      <c r="D151" s="8" t="s">
        <v>127</v>
      </c>
      <c r="E151" s="8" t="s">
        <v>97</v>
      </c>
      <c r="F151" s="193">
        <v>193233.2</v>
      </c>
      <c r="G151" s="1"/>
    </row>
    <row r="152" spans="1:7">
      <c r="A152" s="39"/>
      <c r="B152" s="8"/>
      <c r="C152" s="8"/>
      <c r="D152" s="8"/>
      <c r="E152" s="8"/>
      <c r="F152" s="40"/>
      <c r="G152" s="1"/>
    </row>
    <row r="153" spans="1:7">
      <c r="A153" s="43" t="s">
        <v>63</v>
      </c>
      <c r="B153" s="10" t="s">
        <v>103</v>
      </c>
      <c r="C153" s="10" t="s">
        <v>89</v>
      </c>
      <c r="D153" s="10"/>
      <c r="E153" s="10"/>
      <c r="F153" s="54">
        <f>F154+F159+F162</f>
        <v>404655.4</v>
      </c>
      <c r="G153" s="1"/>
    </row>
    <row r="154" spans="1:7" ht="33" customHeight="1">
      <c r="A154" s="79" t="s">
        <v>64</v>
      </c>
      <c r="B154" s="9" t="s">
        <v>103</v>
      </c>
      <c r="C154" s="9" t="s">
        <v>89</v>
      </c>
      <c r="D154" s="9" t="s">
        <v>129</v>
      </c>
      <c r="E154" s="9"/>
      <c r="F154" s="80">
        <f>F155</f>
        <v>50533</v>
      </c>
      <c r="G154" s="1"/>
    </row>
    <row r="155" spans="1:7" ht="47.25">
      <c r="A155" s="37" t="s">
        <v>138</v>
      </c>
      <c r="B155" s="11" t="s">
        <v>103</v>
      </c>
      <c r="C155" s="11" t="s">
        <v>89</v>
      </c>
      <c r="D155" s="11" t="s">
        <v>129</v>
      </c>
      <c r="E155" s="11" t="s">
        <v>96</v>
      </c>
      <c r="F155" s="38">
        <f>F156+F157+F158</f>
        <v>50533</v>
      </c>
      <c r="G155" s="1"/>
    </row>
    <row r="156" spans="1:7" ht="31.5">
      <c r="A156" s="39" t="s">
        <v>12</v>
      </c>
      <c r="B156" s="8" t="s">
        <v>103</v>
      </c>
      <c r="C156" s="8" t="s">
        <v>89</v>
      </c>
      <c r="D156" s="110" t="s">
        <v>129</v>
      </c>
      <c r="E156" s="8">
        <v>200</v>
      </c>
      <c r="F156" s="40">
        <v>2418.4</v>
      </c>
      <c r="G156" s="1"/>
    </row>
    <row r="157" spans="1:7">
      <c r="A157" s="39" t="s">
        <v>23</v>
      </c>
      <c r="B157" s="8" t="s">
        <v>103</v>
      </c>
      <c r="C157" s="8" t="s">
        <v>89</v>
      </c>
      <c r="D157" s="110" t="s">
        <v>129</v>
      </c>
      <c r="E157" s="8">
        <v>800</v>
      </c>
      <c r="F157" s="40">
        <v>362.5</v>
      </c>
      <c r="G157" s="1"/>
    </row>
    <row r="158" spans="1:7" ht="47.25">
      <c r="A158" s="41" t="s">
        <v>45</v>
      </c>
      <c r="B158" s="8" t="s">
        <v>103</v>
      </c>
      <c r="C158" s="8" t="s">
        <v>89</v>
      </c>
      <c r="D158" s="110" t="s">
        <v>129</v>
      </c>
      <c r="E158" s="8" t="s">
        <v>97</v>
      </c>
      <c r="F158" s="81">
        <v>47752.1</v>
      </c>
      <c r="G158" s="1"/>
    </row>
    <row r="159" spans="1:7" ht="265.14999999999998" customHeight="1">
      <c r="A159" s="37" t="s">
        <v>133</v>
      </c>
      <c r="B159" s="11" t="s">
        <v>103</v>
      </c>
      <c r="C159" s="11" t="s">
        <v>89</v>
      </c>
      <c r="D159" s="11" t="s">
        <v>132</v>
      </c>
      <c r="E159" s="11" t="s">
        <v>96</v>
      </c>
      <c r="F159" s="82">
        <f>F160+F161</f>
        <v>338185</v>
      </c>
      <c r="G159" s="1"/>
    </row>
    <row r="160" spans="1:7" ht="94.5">
      <c r="A160" s="39" t="s">
        <v>18</v>
      </c>
      <c r="B160" s="8" t="s">
        <v>103</v>
      </c>
      <c r="C160" s="8" t="s">
        <v>89</v>
      </c>
      <c r="D160" s="8" t="s">
        <v>132</v>
      </c>
      <c r="E160" s="8" t="s">
        <v>128</v>
      </c>
      <c r="F160" s="81">
        <v>20940.7</v>
      </c>
      <c r="G160" s="1"/>
    </row>
    <row r="161" spans="1:7" ht="47.25">
      <c r="A161" s="41" t="s">
        <v>45</v>
      </c>
      <c r="B161" s="8" t="s">
        <v>103</v>
      </c>
      <c r="C161" s="8" t="s">
        <v>89</v>
      </c>
      <c r="D161" s="8" t="s">
        <v>132</v>
      </c>
      <c r="E161" s="8" t="s">
        <v>97</v>
      </c>
      <c r="F161" s="81">
        <v>317244.3</v>
      </c>
      <c r="G161" s="1"/>
    </row>
    <row r="162" spans="1:7">
      <c r="A162" s="35" t="s">
        <v>65</v>
      </c>
      <c r="B162" s="9" t="s">
        <v>103</v>
      </c>
      <c r="C162" s="9" t="s">
        <v>89</v>
      </c>
      <c r="D162" s="9" t="s">
        <v>130</v>
      </c>
      <c r="E162" s="9"/>
      <c r="F162" s="36">
        <f>F163</f>
        <v>15937.4</v>
      </c>
      <c r="G162" s="1"/>
    </row>
    <row r="163" spans="1:7" ht="47.25">
      <c r="A163" s="37" t="s">
        <v>138</v>
      </c>
      <c r="B163" s="11" t="s">
        <v>103</v>
      </c>
      <c r="C163" s="11" t="s">
        <v>89</v>
      </c>
      <c r="D163" s="11" t="s">
        <v>130</v>
      </c>
      <c r="E163" s="11" t="s">
        <v>96</v>
      </c>
      <c r="F163" s="38">
        <f>F164</f>
        <v>15937.4</v>
      </c>
      <c r="G163" s="1"/>
    </row>
    <row r="164" spans="1:7" ht="47.25">
      <c r="A164" s="41" t="s">
        <v>45</v>
      </c>
      <c r="B164" s="8" t="s">
        <v>103</v>
      </c>
      <c r="C164" s="8" t="s">
        <v>89</v>
      </c>
      <c r="D164" s="8" t="s">
        <v>130</v>
      </c>
      <c r="E164" s="8" t="s">
        <v>97</v>
      </c>
      <c r="F164" s="40">
        <v>15937.4</v>
      </c>
      <c r="G164" s="1"/>
    </row>
    <row r="165" spans="1:7" ht="31.5">
      <c r="A165" s="43" t="s">
        <v>66</v>
      </c>
      <c r="B165" s="10" t="s">
        <v>103</v>
      </c>
      <c r="C165" s="10" t="s">
        <v>92</v>
      </c>
      <c r="D165" s="154"/>
      <c r="E165" s="10"/>
      <c r="F165" s="44">
        <f>F166</f>
        <v>69575.5</v>
      </c>
      <c r="G165" s="1"/>
    </row>
    <row r="166" spans="1:7" ht="47.25">
      <c r="A166" s="37" t="s">
        <v>138</v>
      </c>
      <c r="B166" s="11" t="s">
        <v>103</v>
      </c>
      <c r="C166" s="11" t="s">
        <v>92</v>
      </c>
      <c r="D166" s="11" t="s">
        <v>131</v>
      </c>
      <c r="E166" s="11" t="s">
        <v>96</v>
      </c>
      <c r="F166" s="38">
        <f>F167</f>
        <v>69575.5</v>
      </c>
      <c r="G166" s="1"/>
    </row>
    <row r="167" spans="1:7" ht="47.25">
      <c r="A167" s="41" t="s">
        <v>45</v>
      </c>
      <c r="B167" s="8" t="s">
        <v>103</v>
      </c>
      <c r="C167" s="8" t="s">
        <v>92</v>
      </c>
      <c r="D167" s="8" t="s">
        <v>131</v>
      </c>
      <c r="E167" s="8" t="s">
        <v>97</v>
      </c>
      <c r="F167" s="40">
        <v>69575.5</v>
      </c>
      <c r="G167" s="1"/>
    </row>
    <row r="168" spans="1:7" ht="31.5">
      <c r="A168" s="43" t="s">
        <v>67</v>
      </c>
      <c r="B168" s="10" t="s">
        <v>103</v>
      </c>
      <c r="C168" s="10" t="s">
        <v>103</v>
      </c>
      <c r="D168" s="10"/>
      <c r="E168" s="10"/>
      <c r="F168" s="44">
        <f>F169+F172</f>
        <v>1372.8</v>
      </c>
      <c r="G168" s="1"/>
    </row>
    <row r="169" spans="1:7" ht="31.5">
      <c r="A169" s="37" t="s">
        <v>136</v>
      </c>
      <c r="B169" s="11" t="s">
        <v>103</v>
      </c>
      <c r="C169" s="11" t="s">
        <v>103</v>
      </c>
      <c r="D169" s="11" t="s">
        <v>137</v>
      </c>
      <c r="E169" s="11" t="s">
        <v>96</v>
      </c>
      <c r="F169" s="38">
        <f>F170+F171</f>
        <v>500</v>
      </c>
      <c r="G169" s="1"/>
    </row>
    <row r="170" spans="1:7" ht="94.5">
      <c r="A170" s="39" t="s">
        <v>18</v>
      </c>
      <c r="B170" s="8" t="s">
        <v>103</v>
      </c>
      <c r="C170" s="8" t="s">
        <v>103</v>
      </c>
      <c r="D170" s="8" t="s">
        <v>137</v>
      </c>
      <c r="E170" s="146" t="s">
        <v>128</v>
      </c>
      <c r="F170" s="147">
        <v>56</v>
      </c>
      <c r="G170" s="1"/>
    </row>
    <row r="171" spans="1:7" ht="31.5">
      <c r="A171" s="39" t="s">
        <v>12</v>
      </c>
      <c r="B171" s="8" t="s">
        <v>103</v>
      </c>
      <c r="C171" s="8" t="s">
        <v>103</v>
      </c>
      <c r="D171" s="8" t="s">
        <v>137</v>
      </c>
      <c r="E171" s="8" t="s">
        <v>112</v>
      </c>
      <c r="F171" s="40">
        <v>444</v>
      </c>
      <c r="G171" s="1"/>
    </row>
    <row r="172" spans="1:7" ht="47.25">
      <c r="A172" s="37" t="s">
        <v>138</v>
      </c>
      <c r="B172" s="11" t="s">
        <v>103</v>
      </c>
      <c r="C172" s="11" t="s">
        <v>103</v>
      </c>
      <c r="D172" s="11" t="s">
        <v>139</v>
      </c>
      <c r="E172" s="11" t="s">
        <v>96</v>
      </c>
      <c r="F172" s="38">
        <f>F173</f>
        <v>872.8</v>
      </c>
      <c r="G172" s="1"/>
    </row>
    <row r="173" spans="1:7" ht="48" thickBot="1">
      <c r="A173" s="41" t="s">
        <v>45</v>
      </c>
      <c r="B173" s="17" t="s">
        <v>103</v>
      </c>
      <c r="C173" s="17" t="s">
        <v>103</v>
      </c>
      <c r="D173" s="8" t="s">
        <v>139</v>
      </c>
      <c r="E173" s="17" t="s">
        <v>97</v>
      </c>
      <c r="F173" s="42">
        <v>872.8</v>
      </c>
      <c r="G173" s="1"/>
    </row>
    <row r="174" spans="1:7">
      <c r="A174" s="105" t="s">
        <v>68</v>
      </c>
      <c r="B174" s="106" t="s">
        <v>103</v>
      </c>
      <c r="C174" s="106" t="s">
        <v>99</v>
      </c>
      <c r="D174" s="106"/>
      <c r="E174" s="106"/>
      <c r="F174" s="107">
        <f>F175+F181</f>
        <v>19447</v>
      </c>
      <c r="G174" s="1"/>
    </row>
    <row r="175" spans="1:7" ht="31.5">
      <c r="A175" s="35" t="s">
        <v>24</v>
      </c>
      <c r="B175" s="9" t="s">
        <v>103</v>
      </c>
      <c r="C175" s="9" t="s">
        <v>99</v>
      </c>
      <c r="D175" s="9">
        <v>99</v>
      </c>
      <c r="E175" s="9"/>
      <c r="F175" s="36">
        <f>F176+F180</f>
        <v>1080</v>
      </c>
      <c r="G175" s="1"/>
    </row>
    <row r="176" spans="1:7">
      <c r="A176" s="35" t="s">
        <v>25</v>
      </c>
      <c r="B176" s="9" t="s">
        <v>103</v>
      </c>
      <c r="C176" s="9" t="s">
        <v>99</v>
      </c>
      <c r="D176" s="9" t="s">
        <v>26</v>
      </c>
      <c r="E176" s="9"/>
      <c r="F176" s="36">
        <f>F177</f>
        <v>1080</v>
      </c>
      <c r="G176" s="1"/>
    </row>
    <row r="177" spans="1:7" ht="78.75">
      <c r="A177" s="37" t="s">
        <v>162</v>
      </c>
      <c r="B177" s="11" t="s">
        <v>103</v>
      </c>
      <c r="C177" s="11" t="s">
        <v>99</v>
      </c>
      <c r="D177" s="11" t="s">
        <v>163</v>
      </c>
      <c r="E177" s="11" t="s">
        <v>96</v>
      </c>
      <c r="F177" s="38">
        <f>F178+F179</f>
        <v>1080</v>
      </c>
      <c r="G177" s="1"/>
    </row>
    <row r="178" spans="1:7" ht="94.5">
      <c r="A178" s="39" t="s">
        <v>18</v>
      </c>
      <c r="B178" s="8" t="s">
        <v>103</v>
      </c>
      <c r="C178" s="8" t="s">
        <v>99</v>
      </c>
      <c r="D178" s="8" t="s">
        <v>163</v>
      </c>
      <c r="E178" s="8">
        <v>100</v>
      </c>
      <c r="F178" s="40">
        <v>1010.7</v>
      </c>
      <c r="G178" s="1"/>
    </row>
    <row r="179" spans="1:7" ht="31.5">
      <c r="A179" s="39" t="s">
        <v>12</v>
      </c>
      <c r="B179" s="8" t="s">
        <v>103</v>
      </c>
      <c r="C179" s="8" t="s">
        <v>99</v>
      </c>
      <c r="D179" s="8" t="s">
        <v>163</v>
      </c>
      <c r="E179" s="8">
        <v>200</v>
      </c>
      <c r="F179" s="40">
        <v>69.3</v>
      </c>
      <c r="G179" s="1"/>
    </row>
    <row r="180" spans="1:7">
      <c r="A180" s="91"/>
      <c r="B180" s="92"/>
      <c r="C180" s="92"/>
      <c r="D180" s="92"/>
      <c r="E180" s="92"/>
      <c r="F180" s="82"/>
      <c r="G180" s="1"/>
    </row>
    <row r="181" spans="1:7" ht="31.5">
      <c r="A181" s="33" t="s">
        <v>140</v>
      </c>
      <c r="B181" s="13" t="s">
        <v>103</v>
      </c>
      <c r="C181" s="13" t="s">
        <v>99</v>
      </c>
      <c r="D181" s="9" t="s">
        <v>141</v>
      </c>
      <c r="E181" s="13"/>
      <c r="F181" s="34">
        <f>F182</f>
        <v>18367</v>
      </c>
      <c r="G181" s="1"/>
    </row>
    <row r="182" spans="1:7" ht="47.25">
      <c r="A182" s="37" t="s">
        <v>138</v>
      </c>
      <c r="B182" s="11" t="s">
        <v>103</v>
      </c>
      <c r="C182" s="11" t="s">
        <v>99</v>
      </c>
      <c r="D182" s="11" t="s">
        <v>141</v>
      </c>
      <c r="E182" s="11" t="s">
        <v>96</v>
      </c>
      <c r="F182" s="38">
        <f>F183+F184+F185</f>
        <v>18367</v>
      </c>
      <c r="G182" s="1"/>
    </row>
    <row r="183" spans="1:7" ht="50.25" customHeight="1">
      <c r="A183" s="39" t="s">
        <v>18</v>
      </c>
      <c r="B183" s="8" t="s">
        <v>103</v>
      </c>
      <c r="C183" s="8" t="s">
        <v>99</v>
      </c>
      <c r="D183" s="8" t="s">
        <v>141</v>
      </c>
      <c r="E183" s="8">
        <v>100</v>
      </c>
      <c r="F183" s="40">
        <v>15508.3</v>
      </c>
      <c r="G183" s="1"/>
    </row>
    <row r="184" spans="1:7" s="127" customFormat="1" ht="36.6" customHeight="1">
      <c r="A184" s="148" t="s">
        <v>12</v>
      </c>
      <c r="B184" s="8" t="s">
        <v>103</v>
      </c>
      <c r="C184" s="8" t="s">
        <v>99</v>
      </c>
      <c r="D184" s="8" t="s">
        <v>141</v>
      </c>
      <c r="E184" s="8">
        <v>200</v>
      </c>
      <c r="F184" s="55">
        <v>2721.9</v>
      </c>
      <c r="G184" s="1"/>
    </row>
    <row r="185" spans="1:7" ht="16.5" thickBot="1">
      <c r="A185" s="85" t="s">
        <v>23</v>
      </c>
      <c r="B185" s="86" t="s">
        <v>103</v>
      </c>
      <c r="C185" s="86" t="s">
        <v>99</v>
      </c>
      <c r="D185" s="8" t="s">
        <v>141</v>
      </c>
      <c r="E185" s="86">
        <v>800</v>
      </c>
      <c r="F185" s="87">
        <v>136.80000000000001</v>
      </c>
      <c r="G185" s="1"/>
    </row>
    <row r="186" spans="1:7" ht="19.5" thickBot="1">
      <c r="A186" s="71" t="s">
        <v>69</v>
      </c>
      <c r="B186" s="72"/>
      <c r="C186" s="72"/>
      <c r="D186" s="72"/>
      <c r="E186" s="72"/>
      <c r="F186" s="77">
        <f>F143++F153+F165+F168+F174</f>
        <v>826605.5</v>
      </c>
      <c r="G186" s="1"/>
    </row>
    <row r="187" spans="1:7" ht="19.5" thickBot="1">
      <c r="A187" s="28" t="s">
        <v>70</v>
      </c>
      <c r="B187" s="58" t="s">
        <v>120</v>
      </c>
      <c r="C187" s="58"/>
      <c r="D187" s="58"/>
      <c r="E187" s="58"/>
      <c r="F187" s="95"/>
      <c r="G187" s="1"/>
    </row>
    <row r="188" spans="1:7">
      <c r="A188" s="186" t="s">
        <v>147</v>
      </c>
      <c r="B188" s="12" t="s">
        <v>120</v>
      </c>
      <c r="C188" s="12" t="s">
        <v>88</v>
      </c>
      <c r="D188" s="12"/>
      <c r="E188" s="12"/>
      <c r="F188" s="187">
        <f>F189+F192+F195</f>
        <v>13655.9</v>
      </c>
      <c r="G188" s="1"/>
    </row>
    <row r="189" spans="1:7" ht="31.5">
      <c r="A189" s="91" t="s">
        <v>142</v>
      </c>
      <c r="B189" s="92" t="s">
        <v>120</v>
      </c>
      <c r="C189" s="92" t="s">
        <v>88</v>
      </c>
      <c r="D189" s="151" t="s">
        <v>144</v>
      </c>
      <c r="E189" s="93"/>
      <c r="F189" s="94">
        <f>F190</f>
        <v>1179.2</v>
      </c>
      <c r="G189" s="83"/>
    </row>
    <row r="190" spans="1:7" ht="47.25">
      <c r="A190" s="37" t="s">
        <v>143</v>
      </c>
      <c r="B190" s="11" t="s">
        <v>120</v>
      </c>
      <c r="C190" s="11" t="s">
        <v>88</v>
      </c>
      <c r="D190" s="27" t="s">
        <v>144</v>
      </c>
      <c r="E190" s="11" t="s">
        <v>96</v>
      </c>
      <c r="F190" s="89">
        <f>F191</f>
        <v>1179.2</v>
      </c>
      <c r="G190" s="83"/>
    </row>
    <row r="191" spans="1:7" ht="47.25">
      <c r="A191" s="39" t="s">
        <v>45</v>
      </c>
      <c r="B191" s="8" t="s">
        <v>120</v>
      </c>
      <c r="C191" s="8" t="s">
        <v>88</v>
      </c>
      <c r="D191" s="108" t="s">
        <v>144</v>
      </c>
      <c r="E191" s="25">
        <v>600</v>
      </c>
      <c r="F191" s="90">
        <v>1179.2</v>
      </c>
      <c r="G191" s="84"/>
    </row>
    <row r="192" spans="1:7">
      <c r="A192" s="35" t="s">
        <v>71</v>
      </c>
      <c r="B192" s="9" t="s">
        <v>120</v>
      </c>
      <c r="C192" s="9" t="s">
        <v>88</v>
      </c>
      <c r="D192" s="27" t="s">
        <v>144</v>
      </c>
      <c r="E192" s="9"/>
      <c r="F192" s="88">
        <f>F193</f>
        <v>937.2</v>
      </c>
      <c r="G192" s="1"/>
    </row>
    <row r="193" spans="1:7" ht="47.25">
      <c r="A193" s="37" t="s">
        <v>143</v>
      </c>
      <c r="B193" s="9" t="s">
        <v>120</v>
      </c>
      <c r="C193" s="9" t="s">
        <v>88</v>
      </c>
      <c r="D193" s="11" t="s">
        <v>145</v>
      </c>
      <c r="E193" s="11" t="s">
        <v>96</v>
      </c>
      <c r="F193" s="89">
        <f>F194</f>
        <v>937.2</v>
      </c>
      <c r="G193" s="1"/>
    </row>
    <row r="194" spans="1:7" ht="47.25">
      <c r="A194" s="41" t="s">
        <v>45</v>
      </c>
      <c r="B194" s="8" t="s">
        <v>120</v>
      </c>
      <c r="C194" s="8" t="s">
        <v>88</v>
      </c>
      <c r="D194" s="8" t="s">
        <v>145</v>
      </c>
      <c r="E194" s="8" t="s">
        <v>97</v>
      </c>
      <c r="F194" s="40">
        <v>937.2</v>
      </c>
      <c r="G194" s="1"/>
    </row>
    <row r="195" spans="1:7">
      <c r="A195" s="35" t="s">
        <v>72</v>
      </c>
      <c r="B195" s="9" t="s">
        <v>120</v>
      </c>
      <c r="C195" s="9" t="s">
        <v>88</v>
      </c>
      <c r="D195" s="8" t="s">
        <v>145</v>
      </c>
      <c r="E195" s="9"/>
      <c r="F195" s="36">
        <f>F196</f>
        <v>11539.5</v>
      </c>
      <c r="G195" s="1"/>
    </row>
    <row r="196" spans="1:7" ht="47.25">
      <c r="A196" s="37" t="s">
        <v>143</v>
      </c>
      <c r="B196" s="9" t="s">
        <v>120</v>
      </c>
      <c r="C196" s="9" t="s">
        <v>88</v>
      </c>
      <c r="D196" s="11" t="s">
        <v>146</v>
      </c>
      <c r="E196" s="11" t="s">
        <v>96</v>
      </c>
      <c r="F196" s="36">
        <f>F197</f>
        <v>11539.5</v>
      </c>
      <c r="G196" s="1"/>
    </row>
    <row r="197" spans="1:7" ht="50.25" customHeight="1" thickBot="1">
      <c r="A197" s="41" t="s">
        <v>45</v>
      </c>
      <c r="B197" s="17" t="s">
        <v>120</v>
      </c>
      <c r="C197" s="17" t="s">
        <v>88</v>
      </c>
      <c r="D197" s="17" t="s">
        <v>146</v>
      </c>
      <c r="E197" s="17" t="s">
        <v>97</v>
      </c>
      <c r="F197" s="42">
        <v>11539.5</v>
      </c>
      <c r="G197" s="1"/>
    </row>
    <row r="198" spans="1:7" ht="50.25" customHeight="1" thickBot="1">
      <c r="A198" s="14" t="s">
        <v>73</v>
      </c>
      <c r="B198" s="15" t="s">
        <v>120</v>
      </c>
      <c r="C198" s="15" t="s">
        <v>93</v>
      </c>
      <c r="D198" s="15"/>
      <c r="E198" s="15"/>
      <c r="F198" s="120">
        <f>F199+F202</f>
        <v>3242.6</v>
      </c>
      <c r="G198" s="1"/>
    </row>
    <row r="199" spans="1:7" ht="34.15" customHeight="1">
      <c r="A199" s="45" t="s">
        <v>148</v>
      </c>
      <c r="B199" s="19" t="s">
        <v>120</v>
      </c>
      <c r="C199" s="19" t="s">
        <v>93</v>
      </c>
      <c r="D199" s="19" t="s">
        <v>149</v>
      </c>
      <c r="E199" s="19" t="s">
        <v>96</v>
      </c>
      <c r="F199" s="46">
        <f>F200+F201</f>
        <v>2742.6</v>
      </c>
      <c r="G199" s="1"/>
    </row>
    <row r="200" spans="1:7" ht="94.5">
      <c r="A200" s="39" t="s">
        <v>18</v>
      </c>
      <c r="B200" s="8" t="s">
        <v>120</v>
      </c>
      <c r="C200" s="8" t="s">
        <v>93</v>
      </c>
      <c r="D200" s="8" t="s">
        <v>149</v>
      </c>
      <c r="E200" s="8">
        <v>100</v>
      </c>
      <c r="F200" s="40">
        <v>2562.6</v>
      </c>
      <c r="G200" s="1"/>
    </row>
    <row r="201" spans="1:7" ht="31.5">
      <c r="A201" s="39" t="s">
        <v>12</v>
      </c>
      <c r="B201" s="8" t="s">
        <v>120</v>
      </c>
      <c r="C201" s="8" t="s">
        <v>93</v>
      </c>
      <c r="D201" s="8" t="s">
        <v>149</v>
      </c>
      <c r="E201" s="8">
        <v>200</v>
      </c>
      <c r="F201" s="40">
        <v>180</v>
      </c>
      <c r="G201" s="1"/>
    </row>
    <row r="202" spans="1:7" ht="31.5">
      <c r="A202" s="37" t="s">
        <v>151</v>
      </c>
      <c r="B202" s="11" t="s">
        <v>120</v>
      </c>
      <c r="C202" s="11" t="s">
        <v>93</v>
      </c>
      <c r="D202" s="11" t="s">
        <v>150</v>
      </c>
      <c r="E202" s="11" t="s">
        <v>96</v>
      </c>
      <c r="F202" s="38">
        <f>F203</f>
        <v>500</v>
      </c>
      <c r="G202" s="1"/>
    </row>
    <row r="203" spans="1:7" ht="32.25" thickBot="1">
      <c r="A203" s="41" t="s">
        <v>12</v>
      </c>
      <c r="B203" s="17" t="s">
        <v>120</v>
      </c>
      <c r="C203" s="17" t="s">
        <v>93</v>
      </c>
      <c r="D203" s="8" t="s">
        <v>194</v>
      </c>
      <c r="E203" s="17">
        <v>200</v>
      </c>
      <c r="F203" s="42">
        <v>500</v>
      </c>
      <c r="G203" s="1"/>
    </row>
    <row r="204" spans="1:7" ht="19.5" thickBot="1">
      <c r="A204" s="71" t="s">
        <v>74</v>
      </c>
      <c r="B204" s="72"/>
      <c r="C204" s="72"/>
      <c r="D204" s="72"/>
      <c r="E204" s="72"/>
      <c r="F204" s="77">
        <f>F188+F198</f>
        <v>16898.5</v>
      </c>
      <c r="G204" s="1"/>
    </row>
    <row r="205" spans="1:7" ht="19.5" thickBot="1">
      <c r="A205" s="28" t="s">
        <v>75</v>
      </c>
      <c r="B205" s="58">
        <v>10</v>
      </c>
      <c r="C205" s="58"/>
      <c r="D205" s="58"/>
      <c r="E205" s="58"/>
      <c r="F205" s="59"/>
      <c r="G205" s="1"/>
    </row>
    <row r="206" spans="1:7" ht="16.5" thickBot="1">
      <c r="A206" s="14" t="s">
        <v>77</v>
      </c>
      <c r="B206" s="15">
        <v>10</v>
      </c>
      <c r="C206" s="15" t="s">
        <v>93</v>
      </c>
      <c r="D206" s="15"/>
      <c r="E206" s="15"/>
      <c r="F206" s="16">
        <f>F207</f>
        <v>44871.899999999994</v>
      </c>
      <c r="G206" s="1"/>
    </row>
    <row r="207" spans="1:7">
      <c r="A207" s="66" t="s">
        <v>76</v>
      </c>
      <c r="B207" s="67">
        <v>10</v>
      </c>
      <c r="C207" s="67" t="s">
        <v>93</v>
      </c>
      <c r="D207" s="152" t="s">
        <v>166</v>
      </c>
      <c r="E207" s="67"/>
      <c r="F207" s="96">
        <f>F208+F211+F213+F215+F217</f>
        <v>44871.899999999994</v>
      </c>
      <c r="G207" s="1"/>
    </row>
    <row r="208" spans="1:7" ht="141.75">
      <c r="A208" s="128" t="s">
        <v>165</v>
      </c>
      <c r="B208" s="129" t="s">
        <v>154</v>
      </c>
      <c r="C208" s="129" t="s">
        <v>93</v>
      </c>
      <c r="D208" s="129" t="s">
        <v>166</v>
      </c>
      <c r="E208" s="129" t="s">
        <v>96</v>
      </c>
      <c r="F208" s="130">
        <f>F209+F210</f>
        <v>18154.899999999998</v>
      </c>
      <c r="G208" s="1"/>
    </row>
    <row r="209" spans="1:7" ht="31.5">
      <c r="A209" s="155" t="s">
        <v>12</v>
      </c>
      <c r="B209" s="156" t="s">
        <v>154</v>
      </c>
      <c r="C209" s="156" t="s">
        <v>93</v>
      </c>
      <c r="D209" s="156" t="s">
        <v>166</v>
      </c>
      <c r="E209" s="156" t="s">
        <v>112</v>
      </c>
      <c r="F209" s="180">
        <v>242.3</v>
      </c>
      <c r="G209" s="1"/>
    </row>
    <row r="210" spans="1:7">
      <c r="A210" s="157" t="s">
        <v>167</v>
      </c>
      <c r="B210" s="156" t="s">
        <v>154</v>
      </c>
      <c r="C210" s="156" t="s">
        <v>93</v>
      </c>
      <c r="D210" s="156" t="s">
        <v>166</v>
      </c>
      <c r="E210" s="156" t="s">
        <v>168</v>
      </c>
      <c r="F210" s="180">
        <v>17912.599999999999</v>
      </c>
      <c r="G210" s="1"/>
    </row>
    <row r="211" spans="1:7" ht="78.75">
      <c r="A211" s="128" t="s">
        <v>195</v>
      </c>
      <c r="B211" s="129" t="s">
        <v>154</v>
      </c>
      <c r="C211" s="129" t="s">
        <v>93</v>
      </c>
      <c r="D211" s="129" t="s">
        <v>169</v>
      </c>
      <c r="E211" s="129" t="s">
        <v>96</v>
      </c>
      <c r="F211" s="130">
        <f>F212</f>
        <v>147.19999999999999</v>
      </c>
      <c r="G211" s="1"/>
    </row>
    <row r="212" spans="1:7" ht="31.5">
      <c r="A212" s="133" t="s">
        <v>174</v>
      </c>
      <c r="B212" s="131" t="s">
        <v>154</v>
      </c>
      <c r="C212" s="131" t="s">
        <v>93</v>
      </c>
      <c r="D212" s="131" t="s">
        <v>169</v>
      </c>
      <c r="E212" s="131" t="s">
        <v>168</v>
      </c>
      <c r="F212" s="132">
        <v>147.19999999999999</v>
      </c>
      <c r="G212" s="1"/>
    </row>
    <row r="213" spans="1:7" ht="63">
      <c r="A213" s="134" t="s">
        <v>170</v>
      </c>
      <c r="B213" s="129" t="s">
        <v>154</v>
      </c>
      <c r="C213" s="129" t="s">
        <v>93</v>
      </c>
      <c r="D213" s="129" t="s">
        <v>171</v>
      </c>
      <c r="E213" s="129" t="s">
        <v>96</v>
      </c>
      <c r="F213" s="130">
        <f>F214</f>
        <v>8265.2000000000007</v>
      </c>
      <c r="G213" s="1"/>
    </row>
    <row r="214" spans="1:7">
      <c r="A214" s="133" t="s">
        <v>167</v>
      </c>
      <c r="B214" s="131" t="s">
        <v>154</v>
      </c>
      <c r="C214" s="131" t="s">
        <v>93</v>
      </c>
      <c r="D214" s="131" t="s">
        <v>171</v>
      </c>
      <c r="E214" s="131" t="s">
        <v>168</v>
      </c>
      <c r="F214" s="132">
        <v>8265.2000000000007</v>
      </c>
      <c r="G214" s="1"/>
    </row>
    <row r="215" spans="1:7" ht="126">
      <c r="A215" s="158" t="s">
        <v>152</v>
      </c>
      <c r="B215" s="159" t="s">
        <v>154</v>
      </c>
      <c r="C215" s="159" t="s">
        <v>93</v>
      </c>
      <c r="D215" s="159" t="s">
        <v>153</v>
      </c>
      <c r="E215" s="159" t="s">
        <v>96</v>
      </c>
      <c r="F215" s="161">
        <f>F216</f>
        <v>18304.599999999999</v>
      </c>
      <c r="G215" s="1"/>
    </row>
    <row r="216" spans="1:7" ht="47.25">
      <c r="A216" s="175" t="s">
        <v>119</v>
      </c>
      <c r="B216" s="167" t="s">
        <v>154</v>
      </c>
      <c r="C216" s="167" t="s">
        <v>93</v>
      </c>
      <c r="D216" s="163" t="s">
        <v>153</v>
      </c>
      <c r="E216" s="167" t="s">
        <v>118</v>
      </c>
      <c r="F216" s="168">
        <v>18304.599999999999</v>
      </c>
      <c r="G216" s="1"/>
    </row>
    <row r="217" spans="1:7" ht="157.5">
      <c r="A217" s="135" t="s">
        <v>172</v>
      </c>
      <c r="B217" s="124" t="s">
        <v>154</v>
      </c>
      <c r="C217" s="124" t="s">
        <v>93</v>
      </c>
      <c r="D217" s="124" t="s">
        <v>173</v>
      </c>
      <c r="E217" s="124" t="s">
        <v>96</v>
      </c>
      <c r="F217" s="125">
        <f>F218</f>
        <v>0</v>
      </c>
      <c r="G217" s="1"/>
    </row>
    <row r="218" spans="1:7" ht="32.25" thickBot="1">
      <c r="A218" s="188" t="s">
        <v>174</v>
      </c>
      <c r="B218" s="17" t="s">
        <v>154</v>
      </c>
      <c r="C218" s="17" t="s">
        <v>93</v>
      </c>
      <c r="D218" s="17" t="s">
        <v>173</v>
      </c>
      <c r="E218" s="124" t="s">
        <v>168</v>
      </c>
      <c r="F218" s="189"/>
      <c r="G218" s="1"/>
    </row>
    <row r="219" spans="1:7" ht="32.25" thickBot="1">
      <c r="A219" s="14" t="s">
        <v>155</v>
      </c>
      <c r="B219" s="15" t="s">
        <v>154</v>
      </c>
      <c r="C219" s="15" t="s">
        <v>95</v>
      </c>
      <c r="D219" s="15"/>
      <c r="E219" s="15"/>
      <c r="F219" s="16">
        <f>F220</f>
        <v>1014.2</v>
      </c>
      <c r="G219" s="1"/>
    </row>
    <row r="220" spans="1:7" ht="141.75">
      <c r="A220" s="45" t="s">
        <v>175</v>
      </c>
      <c r="B220" s="19" t="s">
        <v>154</v>
      </c>
      <c r="C220" s="19" t="s">
        <v>95</v>
      </c>
      <c r="D220" s="19" t="s">
        <v>208</v>
      </c>
      <c r="E220" s="19" t="s">
        <v>96</v>
      </c>
      <c r="F220" s="46">
        <f>F221+F222</f>
        <v>1014.2</v>
      </c>
      <c r="G220" s="1"/>
    </row>
    <row r="221" spans="1:7" ht="31.5">
      <c r="A221" s="39" t="s">
        <v>12</v>
      </c>
      <c r="B221" s="8" t="s">
        <v>154</v>
      </c>
      <c r="C221" s="8" t="s">
        <v>95</v>
      </c>
      <c r="D221" s="8" t="s">
        <v>207</v>
      </c>
      <c r="E221" s="146" t="s">
        <v>112</v>
      </c>
      <c r="F221" s="147">
        <v>154</v>
      </c>
      <c r="G221" s="1"/>
    </row>
    <row r="222" spans="1:7" ht="48" thickBot="1">
      <c r="A222" s="121" t="s">
        <v>45</v>
      </c>
      <c r="B222" s="122" t="s">
        <v>154</v>
      </c>
      <c r="C222" s="122" t="s">
        <v>95</v>
      </c>
      <c r="D222" s="122" t="s">
        <v>176</v>
      </c>
      <c r="E222" s="122" t="s">
        <v>97</v>
      </c>
      <c r="F222" s="123">
        <v>860.2</v>
      </c>
      <c r="G222" s="1"/>
    </row>
    <row r="223" spans="1:7" ht="19.5" thickBot="1">
      <c r="A223" s="71" t="s">
        <v>78</v>
      </c>
      <c r="B223" s="73"/>
      <c r="C223" s="73"/>
      <c r="D223" s="73"/>
      <c r="E223" s="73"/>
      <c r="F223" s="77">
        <f>F206+F219</f>
        <v>45886.099999999991</v>
      </c>
      <c r="G223" s="1"/>
    </row>
    <row r="224" spans="1:7" ht="19.5" thickBot="1">
      <c r="A224" s="63" t="s">
        <v>79</v>
      </c>
      <c r="B224" s="64">
        <v>11</v>
      </c>
      <c r="C224" s="64"/>
      <c r="D224" s="64"/>
      <c r="E224" s="64"/>
      <c r="F224" s="65"/>
      <c r="G224" s="1"/>
    </row>
    <row r="225" spans="1:7">
      <c r="A225" s="60" t="s">
        <v>80</v>
      </c>
      <c r="B225" s="12">
        <v>11</v>
      </c>
      <c r="C225" s="12" t="s">
        <v>88</v>
      </c>
      <c r="D225" s="12"/>
      <c r="E225" s="12"/>
      <c r="F225" s="78">
        <f>F226</f>
        <v>700</v>
      </c>
      <c r="G225" s="1"/>
    </row>
    <row r="226" spans="1:7" ht="31.5">
      <c r="A226" s="37" t="s">
        <v>81</v>
      </c>
      <c r="B226" s="11">
        <v>11</v>
      </c>
      <c r="C226" s="11" t="s">
        <v>88</v>
      </c>
      <c r="D226" s="118" t="s">
        <v>156</v>
      </c>
      <c r="E226" s="11" t="s">
        <v>96</v>
      </c>
      <c r="F226" s="38">
        <f>F227+F228</f>
        <v>700</v>
      </c>
      <c r="G226" s="1"/>
    </row>
    <row r="227" spans="1:7" ht="94.5">
      <c r="A227" s="39" t="s">
        <v>18</v>
      </c>
      <c r="B227" s="17">
        <v>11</v>
      </c>
      <c r="C227" s="17" t="s">
        <v>88</v>
      </c>
      <c r="D227" s="119" t="s">
        <v>156</v>
      </c>
      <c r="E227" s="17" t="s">
        <v>128</v>
      </c>
      <c r="F227" s="149">
        <v>587.5</v>
      </c>
      <c r="G227" s="1"/>
    </row>
    <row r="228" spans="1:7" ht="32.25" thickBot="1">
      <c r="A228" s="41" t="s">
        <v>12</v>
      </c>
      <c r="B228" s="17">
        <v>11</v>
      </c>
      <c r="C228" s="17" t="s">
        <v>88</v>
      </c>
      <c r="D228" s="119" t="s">
        <v>156</v>
      </c>
      <c r="E228" s="17">
        <v>200</v>
      </c>
      <c r="F228" s="42">
        <v>112.5</v>
      </c>
      <c r="G228" s="1"/>
    </row>
    <row r="229" spans="1:7" ht="18.75">
      <c r="A229" s="69" t="s">
        <v>82</v>
      </c>
      <c r="B229" s="70"/>
      <c r="C229" s="70"/>
      <c r="D229" s="70"/>
      <c r="E229" s="70"/>
      <c r="F229" s="97">
        <f>F225</f>
        <v>700</v>
      </c>
      <c r="G229" s="1"/>
    </row>
    <row r="230" spans="1:7" ht="19.5" thickBot="1">
      <c r="A230" s="61" t="s">
        <v>83</v>
      </c>
      <c r="B230" s="62">
        <v>12</v>
      </c>
      <c r="C230" s="62"/>
      <c r="D230" s="62"/>
      <c r="E230" s="62"/>
      <c r="F230" s="68"/>
      <c r="G230" s="1"/>
    </row>
    <row r="231" spans="1:7">
      <c r="A231" s="33" t="s">
        <v>84</v>
      </c>
      <c r="B231" s="13">
        <v>12</v>
      </c>
      <c r="C231" s="13" t="s">
        <v>89</v>
      </c>
      <c r="D231" s="9" t="s">
        <v>157</v>
      </c>
      <c r="E231" s="13"/>
      <c r="F231" s="98">
        <f>F232</f>
        <v>4973.3</v>
      </c>
      <c r="G231" s="1"/>
    </row>
    <row r="232" spans="1:7" ht="47.25">
      <c r="A232" s="37" t="s">
        <v>85</v>
      </c>
      <c r="B232" s="11">
        <v>12</v>
      </c>
      <c r="C232" s="11" t="s">
        <v>89</v>
      </c>
      <c r="D232" s="11" t="s">
        <v>157</v>
      </c>
      <c r="E232" s="11" t="s">
        <v>96</v>
      </c>
      <c r="F232" s="47">
        <f>F233</f>
        <v>4973.3</v>
      </c>
      <c r="G232" s="3"/>
    </row>
    <row r="233" spans="1:7" ht="48" thickBot="1">
      <c r="A233" s="85" t="s">
        <v>45</v>
      </c>
      <c r="B233" s="8">
        <v>12</v>
      </c>
      <c r="C233" s="8" t="s">
        <v>89</v>
      </c>
      <c r="D233" s="8" t="s">
        <v>157</v>
      </c>
      <c r="E233" s="8">
        <v>611</v>
      </c>
      <c r="F233" s="55">
        <v>4973.3</v>
      </c>
      <c r="G233" s="2"/>
    </row>
    <row r="234" spans="1:7" ht="19.5" thickBot="1">
      <c r="A234" s="99" t="s">
        <v>86</v>
      </c>
      <c r="B234" s="100"/>
      <c r="C234" s="100"/>
      <c r="D234" s="100"/>
      <c r="E234" s="100"/>
      <c r="F234" s="101">
        <f>F231</f>
        <v>4973.3</v>
      </c>
      <c r="G234" s="1"/>
    </row>
    <row r="235" spans="1:7" ht="19.5" thickBot="1">
      <c r="A235" s="20" t="s">
        <v>87</v>
      </c>
      <c r="B235" s="21"/>
      <c r="C235" s="21"/>
      <c r="D235" s="21"/>
      <c r="E235" s="21"/>
      <c r="F235" s="194">
        <f>F87+F104+F110+F141+F186+F204+F223+F229+F234</f>
        <v>1159149.0000000002</v>
      </c>
      <c r="G235" s="1"/>
    </row>
    <row r="236" spans="1:7">
      <c r="A236" s="4"/>
      <c r="D236" s="114" t="s">
        <v>200</v>
      </c>
      <c r="F236" s="195">
        <v>1159149</v>
      </c>
    </row>
    <row r="237" spans="1:7">
      <c r="F237" s="196">
        <f>F236-F235</f>
        <v>0</v>
      </c>
    </row>
    <row r="239" spans="1:7">
      <c r="F239" s="144"/>
    </row>
  </sheetData>
  <mergeCells count="12">
    <mergeCell ref="A13:F13"/>
    <mergeCell ref="D3:F3"/>
    <mergeCell ref="D8:F8"/>
    <mergeCell ref="A11:F11"/>
    <mergeCell ref="A12:F12"/>
    <mergeCell ref="A3:C3"/>
    <mergeCell ref="A8:C8"/>
    <mergeCell ref="D2:F2"/>
    <mergeCell ref="D4:F4"/>
    <mergeCell ref="D5:F5"/>
    <mergeCell ref="D6:F6"/>
    <mergeCell ref="D7:F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2017год</vt:lpstr>
      <vt:lpstr>'2017год'!Область_печати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2018-05-16T09:20:03Z</cp:lastPrinted>
  <dcterms:created xsi:type="dcterms:W3CDTF">2016-01-09T13:11:10Z</dcterms:created>
  <dcterms:modified xsi:type="dcterms:W3CDTF">2018-07-06T10:24:08Z</dcterms:modified>
</cp:coreProperties>
</file>